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arin\Downloads\"/>
    </mc:Choice>
  </mc:AlternateContent>
  <xr:revisionPtr revIDLastSave="0" documentId="13_ncr:1_{D0C4349A-D6C9-4CD3-8C7A-C77C671945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O " sheetId="1" r:id="rId1"/>
  </sheets>
  <externalReferences>
    <externalReference r:id="rId2"/>
  </externalReferences>
  <definedNames>
    <definedName name="_xlnm._FilterDatabase" localSheetId="0" hidden="1">'JO '!$A$7:$H$7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9" i="1" l="1"/>
  <c r="F137" i="1"/>
  <c r="D137" i="1"/>
  <c r="F125" i="1"/>
  <c r="D125" i="1"/>
  <c r="F122" i="1"/>
  <c r="D122" i="1"/>
  <c r="D138" i="1" s="1"/>
  <c r="F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F105" i="1"/>
  <c r="C104" i="1"/>
  <c r="B104" i="1"/>
  <c r="C103" i="1"/>
  <c r="B103" i="1"/>
  <c r="C102" i="1"/>
  <c r="B102" i="1"/>
  <c r="C101" i="1"/>
  <c r="B101" i="1"/>
  <c r="C100" i="1"/>
  <c r="B100" i="1"/>
  <c r="F99" i="1"/>
  <c r="C98" i="1"/>
  <c r="B98" i="1"/>
  <c r="C97" i="1"/>
  <c r="B97" i="1"/>
  <c r="F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F87" i="1"/>
  <c r="C86" i="1"/>
  <c r="B86" i="1"/>
  <c r="C85" i="1"/>
  <c r="B85" i="1"/>
  <c r="C84" i="1"/>
  <c r="B84" i="1"/>
  <c r="C83" i="1"/>
  <c r="B83" i="1"/>
  <c r="F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F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F61" i="1"/>
  <c r="C60" i="1"/>
  <c r="B60" i="1"/>
  <c r="C59" i="1"/>
  <c r="B59" i="1"/>
  <c r="C58" i="1"/>
  <c r="B58" i="1"/>
  <c r="F57" i="1"/>
  <c r="C56" i="1"/>
  <c r="B56" i="1"/>
  <c r="C55" i="1"/>
  <c r="B55" i="1"/>
  <c r="C54" i="1"/>
  <c r="B54" i="1"/>
  <c r="C53" i="1"/>
  <c r="B53" i="1"/>
  <c r="F52" i="1"/>
  <c r="C51" i="1"/>
  <c r="B51" i="1"/>
  <c r="C50" i="1"/>
  <c r="B50" i="1"/>
  <c r="C49" i="1"/>
  <c r="B49" i="1"/>
  <c r="C48" i="1"/>
  <c r="C47" i="1"/>
  <c r="B47" i="1"/>
  <c r="F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F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F24" i="1"/>
  <c r="C23" i="1"/>
  <c r="B23" i="1"/>
  <c r="C22" i="1"/>
  <c r="B22" i="1"/>
  <c r="C21" i="1"/>
  <c r="B21" i="1"/>
  <c r="F20" i="1"/>
  <c r="F113" i="1" s="1"/>
  <c r="C19" i="1"/>
  <c r="C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C8" i="1"/>
  <c r="B8" i="1"/>
  <c r="F138" i="1" l="1"/>
</calcChain>
</file>

<file path=xl/sharedStrings.xml><?xml version="1.0" encoding="utf-8"?>
<sst xmlns="http://schemas.openxmlformats.org/spreadsheetml/2006/main" count="442" uniqueCount="309">
  <si>
    <t xml:space="preserve">NAZIV ISPLATITELJA: </t>
  </si>
  <si>
    <t xml:space="preserve">Sveučilište u Zagrebu </t>
  </si>
  <si>
    <t>Tekstilno-tehnološki fakultet</t>
  </si>
  <si>
    <t xml:space="preserve">ISPLATE SREDSTAVA    </t>
  </si>
  <si>
    <t>VELJAČA</t>
  </si>
  <si>
    <t>U EURIMA</t>
  </si>
  <si>
    <t>NAZIV PRIMATELJA</t>
  </si>
  <si>
    <t>OIB</t>
  </si>
  <si>
    <t>SJEDIŠTE / PREBIVALIŠTE PRIMATELJA</t>
  </si>
  <si>
    <t>IZNOS</t>
  </si>
  <si>
    <t>KONTO</t>
  </si>
  <si>
    <t>VRSTA RASHODA / IZDATKA</t>
  </si>
  <si>
    <t>A1 Hrvatska d.o.o.</t>
  </si>
  <si>
    <t xml:space="preserve">A1 Hrvatska-UF-73 za 01-2025  UF-73-2025                                                                                                    </t>
  </si>
  <si>
    <t>HR5823400091510960328</t>
  </si>
  <si>
    <t>Usluge telefona, telefaksa</t>
  </si>
  <si>
    <t>AUTEX VZW</t>
  </si>
  <si>
    <t xml:space="preserve">AUTEX membership 2025 - Invoice No. 2025/36                                                                                                 </t>
  </si>
  <si>
    <t>BE74731055865507</t>
  </si>
  <si>
    <t>Međunarodne članarine</t>
  </si>
  <si>
    <t>AUTOPRIJEVOZNIK DARKO MILOVAC</t>
  </si>
  <si>
    <t xml:space="preserve">rn 5/1/2 Šabarić-prijevoz za izložbu JN-059  UF-100-2025                                                                                    </t>
  </si>
  <si>
    <t>HR6323600001100710422</t>
  </si>
  <si>
    <t>Ostale usluge za komunikaciju i prijevoz</t>
  </si>
  <si>
    <t>BENEFIT SYSTEMS</t>
  </si>
  <si>
    <t xml:space="preserve">rn 4777-01-91 za 02-2025  UF-68-2025                                                                                                        </t>
  </si>
  <si>
    <t>HR1323600001102660925</t>
  </si>
  <si>
    <t>Potraživanja za naknade koje se refundiraju</t>
  </si>
  <si>
    <t>BOŽENA TOMIČIĆ</t>
  </si>
  <si>
    <t xml:space="preserve">RJ,OVRPL-1332/03-R-02/25,OS,ZAGREB                                                                                                          </t>
  </si>
  <si>
    <t>HR4823900013201381478</t>
  </si>
  <si>
    <t>Ostale naknade šteta pravnim i fizičkim osobama</t>
  </si>
  <si>
    <t>CDS-BOND d.o.o.</t>
  </si>
  <si>
    <t xml:space="preserve">CDS-BOND-UF-56 za 01-2025  UF-56-2025                                                                                                       </t>
  </si>
  <si>
    <t>HR9524020061100652468</t>
  </si>
  <si>
    <t>TEKUĆE ODRŽAVANJE-CENTRALNA TEHNIČKA ZAŠTITA</t>
  </si>
  <si>
    <t>CROATIA AIRLINES D.D.</t>
  </si>
  <si>
    <t xml:space="preserve">Predračun 7539082-125-00388 od 10.02.2025.                                                                                                  </t>
  </si>
  <si>
    <t>HR0523600001101684376</t>
  </si>
  <si>
    <t>Naknade za prijevoz na službenom putu u inozemstvu</t>
  </si>
  <si>
    <t>CZECH INN HOTELS s.r.o.</t>
  </si>
  <si>
    <t xml:space="preserve">Proforma invoice Number 1802550017 Issue date. 25.02.2025.                                                                                  </t>
  </si>
  <si>
    <t>CZ0303000000000221797615</t>
  </si>
  <si>
    <t>Naknade za smještaj na službenom putu u inozemstvu</t>
  </si>
  <si>
    <t>ČISTOĆA VARAŽDIN</t>
  </si>
  <si>
    <t xml:space="preserve">rn 25-391-12277 za 01-2025  UF-81-2025                                                                                                      </t>
  </si>
  <si>
    <t>HR5423400091110625007</t>
  </si>
  <si>
    <t>Iznošenje i odvoz smeća</t>
  </si>
  <si>
    <t>DRUGA GIMNAZIJA VARAŽDIN</t>
  </si>
  <si>
    <t xml:space="preserve">DRUGA GIMNAZIJA-UF-1097 za 01.07.24.-31.12.24.  UF-1097-2024                                                                                </t>
  </si>
  <si>
    <t>HR3223600001102700450</t>
  </si>
  <si>
    <t>3223,3232,32341</t>
  </si>
  <si>
    <t xml:space="preserve">Električna energija; Plin; Opskrba vodom;TEKUĆE ODRŽAV.OSTALE OPREME; </t>
  </si>
  <si>
    <t>Državni proračun</t>
  </si>
  <si>
    <t xml:space="preserve">Predračun broj 338-2025 od 17.02.2025._godišnja članarina za 2025.godinu                                                                    </t>
  </si>
  <si>
    <t>HR1210010051863000160</t>
  </si>
  <si>
    <t>Tuzemne članarine</t>
  </si>
  <si>
    <t>DRŽAVNI PRORAČUN REPUBLIKE HRVATSKE</t>
  </si>
  <si>
    <t xml:space="preserve">Porez na dodanu vrijednost za 1/25                                                                                                          </t>
  </si>
  <si>
    <t>Obveze za porez na dodanu vrijednost po obračunu</t>
  </si>
  <si>
    <t>UKUPNO</t>
  </si>
  <si>
    <t>ET SYSTEMS ENGINEERING</t>
  </si>
  <si>
    <t xml:space="preserve">rn 9/1/1 Firšt-popr.stroja JN-063  UF-82-2025                                                                                               </t>
  </si>
  <si>
    <t>HR2724840081135358285</t>
  </si>
  <si>
    <t>TEKUĆE ODRŽAV.OSTALE OPREME-232322</t>
  </si>
  <si>
    <t>Financijska Agencija</t>
  </si>
  <si>
    <t xml:space="preserve">FINA-UF-88 ZA 01-2025  UF-88-2025                                                                                                           </t>
  </si>
  <si>
    <t>HR4223900011100017042</t>
  </si>
  <si>
    <t>Usluge platnog prometa</t>
  </si>
  <si>
    <t xml:space="preserve">FINA-UF-99 za 01-2025  UF-99-2025                                                                                                           </t>
  </si>
  <si>
    <t>GPZ - Opskrba d.o.o.</t>
  </si>
  <si>
    <t xml:space="preserve">GPZ-UF-1090 Savska za 12-2024  UF-1090-2024                                                                                                 </t>
  </si>
  <si>
    <t>HR2623600001102024274</t>
  </si>
  <si>
    <t>Plin</t>
  </si>
  <si>
    <t>GRAD VARAŽDIN VARAŽDINSKA ŽUPANIJA</t>
  </si>
  <si>
    <t xml:space="preserve">GRAD VARAŽDIN-UF-39 za 02-2025  UF-39-2025                                                                                                  </t>
  </si>
  <si>
    <t>HR3924020061847200008</t>
  </si>
  <si>
    <t>OSTALE KOMUNALNE USLUGE-KOMUNALNA NAKNADA; ZAŠTITA VODA</t>
  </si>
  <si>
    <t>GRAD ZAGREB, GRADSKI URED ZA PROSTO</t>
  </si>
  <si>
    <t xml:space="preserve">GRAD ZAGREB-UF-64 za 01-2025  UF-64-2025                                                                                                    </t>
  </si>
  <si>
    <t>HR3423600001500076919</t>
  </si>
  <si>
    <t>GREBLICA, obrt za proizvodnju i ugo</t>
  </si>
  <si>
    <t xml:space="preserve">GREBLICA-UF-59 Pušić JN-005  UF-59-2025                                                                                                     </t>
  </si>
  <si>
    <t>HR4823600001102356491</t>
  </si>
  <si>
    <t>Reprezentacija</t>
  </si>
  <si>
    <t>HARMONIA VOX OBRT ZA IZVOĐENJE I PO</t>
  </si>
  <si>
    <t xml:space="preserve">rn 4-1-1 od 28.01.2025. URA 49/2025                                                                                                         </t>
  </si>
  <si>
    <t>HR9524880011100147023</t>
  </si>
  <si>
    <t>HEP - OPSKRBA d.o.o.</t>
  </si>
  <si>
    <t xml:space="preserve">HEP - OPSKRBA-UF-1081 za 12-2024  UF-1081-2024                                                                                              </t>
  </si>
  <si>
    <t>HR9823400091110112928</t>
  </si>
  <si>
    <t>Električna energija</t>
  </si>
  <si>
    <t>HODAK d.o.o.</t>
  </si>
  <si>
    <t xml:space="preserve">HODAK d.o.o.-UF-60 za 01-2025  UF-60-2025                                                                                                   </t>
  </si>
  <si>
    <t>HR6423600001101325287</t>
  </si>
  <si>
    <t>Ostale računalne usluge</t>
  </si>
  <si>
    <t>HP - HRVATSKA POŠTA</t>
  </si>
  <si>
    <t xml:space="preserve">HP - HRVATSKA POŠTA-UF-1080 za 12-2024  UF-1080-2024                                                                                        </t>
  </si>
  <si>
    <t>HR1623900011100018674</t>
  </si>
  <si>
    <t>Poštarina (pisma, tiskanice i sl.)</t>
  </si>
  <si>
    <t>HRVATSKA AKREDITACIJSKA AGENCIJA</t>
  </si>
  <si>
    <t xml:space="preserve">HAA-UF-37 Magovac-redovni nadzor akreditacije JN-012  UF-37-2025                                                                            </t>
  </si>
  <si>
    <t>Ostale intelektualne usluge</t>
  </si>
  <si>
    <t>HRVATSKA RADIO TELEVIZIJA</t>
  </si>
  <si>
    <t xml:space="preserve">HRT-UF-72 za 02-2025  UF-72-2025                                                                                                            </t>
  </si>
  <si>
    <t>HR6223600001500016178</t>
  </si>
  <si>
    <t>USLUGE INFORMIRANJA-HRT PRETPLATA</t>
  </si>
  <si>
    <t>HT-HRVATSKE TELEKOMUNIKACIJE</t>
  </si>
  <si>
    <t xml:space="preserve">HT- INTERN.USL.-UF-76 za 01-2025  UF-76-2025                                                                                                </t>
  </si>
  <si>
    <t>HR6023600001500200999</t>
  </si>
  <si>
    <t>Usluge interneta</t>
  </si>
  <si>
    <t>IDEA</t>
  </si>
  <si>
    <t xml:space="preserve">rn 06-P1-1-2025 Pušić, Znanstvena monografija JN-051  UF-91-2025                                                                            </t>
  </si>
  <si>
    <t>HR7024840081135229471</t>
  </si>
  <si>
    <t>GRAFIČKE USLUGE-TISAK UDŽBENIKA,KNJIGA</t>
  </si>
  <si>
    <t xml:space="preserve">rn 07-P1-1-2025 Pušić-Istaknuti profesori-prof.M.Žerdik JN-051  UF-92-2025                                                                  </t>
  </si>
  <si>
    <t>INSTAR CENTER d.o.o.</t>
  </si>
  <si>
    <t xml:space="preserve">INSTAR CENTER-UF-90 Krhen-instal.mat. JN-037  UF-90-2025                                                                                    </t>
  </si>
  <si>
    <t>HR2823600001101291985</t>
  </si>
  <si>
    <t>Ostali materijal i dijelovi za tekuće i investicijsko održavanje</t>
  </si>
  <si>
    <t>INTER-ING d.o.o.</t>
  </si>
  <si>
    <t xml:space="preserve">INTER-ING-UF-29 Šaravanja-pap.ručnici JN-046-24  UF-29-2025                                                                                 </t>
  </si>
  <si>
    <t>HR5923600001101326541</t>
  </si>
  <si>
    <t>Materijal za higijenske potrebe i njegu, prvu pomoć</t>
  </si>
  <si>
    <t xml:space="preserve">INTER-ING-UF-30 Šaravanja-čist.mat. JN-039  UF-30-2025                                                                                      </t>
  </si>
  <si>
    <t>Materijal i sredstva za čišćenje i održavanje</t>
  </si>
  <si>
    <t xml:space="preserve">INTER-ING-UF-31 Mišak-čist.mat. JN-039  UF-31-2025                                                                                          </t>
  </si>
  <si>
    <t xml:space="preserve">INTER-ING-UF-32 Rogale-vizitke JN-042  UF-32-2025                                                                                           </t>
  </si>
  <si>
    <t>GRAFIČKE USLUGE-RAZNO</t>
  </si>
  <si>
    <t xml:space="preserve">INTER-ING-UF-33 Šaravanja-toal.papir JN-044  UF-33-2025                                                                                     </t>
  </si>
  <si>
    <t xml:space="preserve">INTER-ING-UF-34 Šaravanja-čist.mat. JN-038  UF-34-2025                                                                                      </t>
  </si>
  <si>
    <t>ISPIS d.o.o.</t>
  </si>
  <si>
    <t xml:space="preserve">rn 88-02-1/25 Glogar-poster JN-042  UF-74-2025                                                                                              </t>
  </si>
  <si>
    <t>HR2023600001101933299</t>
  </si>
  <si>
    <t>ISTITUTO MARIA AUSILIATRICE DELLE S</t>
  </si>
  <si>
    <t xml:space="preserve">Offer No. 2/2025 _ Rome, 05.02.2025.                                                                                                        </t>
  </si>
  <si>
    <t>IT11C0200805203000101326321</t>
  </si>
  <si>
    <t>KANPAK d.o.o.</t>
  </si>
  <si>
    <t xml:space="preserve">KANPAK-UF-27 Glogar-pap.vrećice JN-055  UF-27-2025                                                                                          </t>
  </si>
  <si>
    <t>HR9524840081104621350</t>
  </si>
  <si>
    <t>Promidžbeni materijali</t>
  </si>
  <si>
    <t>LELUBA d.o.o.</t>
  </si>
  <si>
    <t xml:space="preserve">LELUBA-UF-15 Eškinja JN-046  UF-15-2025                                                                                                     </t>
  </si>
  <si>
    <t>HR4924020061100667361</t>
  </si>
  <si>
    <t>UREDSKI MATERIJAL-RAZNO</t>
  </si>
  <si>
    <t xml:space="preserve">LELUBA-UF-45 računovodstvo JN-046  UF-45-2025                                                                                               </t>
  </si>
  <si>
    <t>LIFTMONT  d.o.o.</t>
  </si>
  <si>
    <t xml:space="preserve">LIFTMONT-UF-84 za 01-2025  UF-84-2025                                                                                                       </t>
  </si>
  <si>
    <t>HR6325000091101551199</t>
  </si>
  <si>
    <t>TEKUĆE ODRŽAVANJE -SERVIS DIZALA-232321</t>
  </si>
  <si>
    <t>M.M. BOBAN VINODOL Restoran Vinodol</t>
  </si>
  <si>
    <t xml:space="preserve">rn 22/001/1 Bischof JN-050  UF-65-2025                                                                                                      </t>
  </si>
  <si>
    <t>HR7223600001101679872</t>
  </si>
  <si>
    <t>MATIĆ d.o.o.</t>
  </si>
  <si>
    <t xml:space="preserve">rn 27717-001-91 ambalaža 1 kom JN-005  UF-109-2025                                                                                          </t>
  </si>
  <si>
    <t>HR0323900011100364713</t>
  </si>
  <si>
    <t>OPSKRBA VODOM-aparati</t>
  </si>
  <si>
    <t xml:space="preserve">rn 2448-001-91 Mužar 10 kom JN-005  UF-110-2025                                                                                             </t>
  </si>
  <si>
    <t>MEĐIMURJE-PLIN d.o.o. za opskrbu pr</t>
  </si>
  <si>
    <t xml:space="preserve">MEĐIMURJE-PLIN-UF-1076 za 12-2024  UF-1076-2024                                                                                             </t>
  </si>
  <si>
    <t>HR1524840081135312426</t>
  </si>
  <si>
    <t>MIKROLUX  d.o.o.</t>
  </si>
  <si>
    <t xml:space="preserve">MIKROLUX-UF-1070 Pušić-kamera za mikroskop JN-013  UF-1070-2024                                                                             </t>
  </si>
  <si>
    <t>HR7923600001102008188</t>
  </si>
  <si>
    <t>Laboratorijska oprema</t>
  </si>
  <si>
    <t xml:space="preserve">rn 1/1/1 Vujasinović-servis mikroskopa JN-035  UF-16-2025                                                                                   </t>
  </si>
  <si>
    <t>MIMING solution j.d.o.o.</t>
  </si>
  <si>
    <t xml:space="preserve">MIMING solution-UF-14 Glogar-čokoladice JN-055  UF-14-2025                                                                                  </t>
  </si>
  <si>
    <t>HR6924020061101221938</t>
  </si>
  <si>
    <t>NARODNE NOVINE  d.d.</t>
  </si>
  <si>
    <t xml:space="preserve">NN-UF-47 Rukavina VK-007  UF-47-2025                                                                                                        </t>
  </si>
  <si>
    <t>HR3623400091500243194</t>
  </si>
  <si>
    <t>USLUGE INFORMIRANJA-OGLASI</t>
  </si>
  <si>
    <t>NELA VL. NELA PETRIČUŠIĆ</t>
  </si>
  <si>
    <t xml:space="preserve">28-2025 rn 4/1/5  Projić-Dan TTF-a i TZG  JN-055  UF-43-2025                                                                                </t>
  </si>
  <si>
    <t>HR6224020061140292791</t>
  </si>
  <si>
    <t>Rashodi protokola (vijenci, cvijeće, svijeće i slično)</t>
  </si>
  <si>
    <t>Odvjetničko društvo Primorac i part</t>
  </si>
  <si>
    <t xml:space="preserve">rn 03/ZG1/2-2025 za 01-2025  UF-58-2025                                                                                                     </t>
  </si>
  <si>
    <t>HR6823400091110354416</t>
  </si>
  <si>
    <t>Usluge odvjetnika i pravnog savjetovanja</t>
  </si>
  <si>
    <t>PEKARNA KAJ d.o.o.</t>
  </si>
  <si>
    <t xml:space="preserve">PEKARNA KAJ-UF-94 Glogar JN-005  UF-94-2025                                                                                                 </t>
  </si>
  <si>
    <t>HR2923400091110637776</t>
  </si>
  <si>
    <t>PLAVA LAGUNA D. D.</t>
  </si>
  <si>
    <t xml:space="preserve">Ponuda za rezervaciju br. 321/2025 (PH21381635)_Goran Čubrić i Ivana Salopek Čubrić                                                         </t>
  </si>
  <si>
    <t>HR3124840081135054215</t>
  </si>
  <si>
    <t>Naknade za smještaj na službenom putu u zemlji</t>
  </si>
  <si>
    <t>PREHRAMBENO-BIOTEHNOLOŠKI FAKULTET</t>
  </si>
  <si>
    <t xml:space="preserve">PBF-UF-75 za 01-2025  UF-75-2025                                                                                                            </t>
  </si>
  <si>
    <t>HR6623600001101209724</t>
  </si>
  <si>
    <t>Zakupnine i najamnine za građevinske objekte</t>
  </si>
  <si>
    <t>RETEL</t>
  </si>
  <si>
    <t xml:space="preserve">RETEL-UF-83 za 01-2025  UF-83-2025                                                                                                          </t>
  </si>
  <si>
    <t>HR9423600001101458510</t>
  </si>
  <si>
    <t>ODRŽAVANJE TELEFONSKE CENTRALE -232322</t>
  </si>
  <si>
    <t>RU-VE d.o.o.</t>
  </si>
  <si>
    <t xml:space="preserve">RU-VE-UF-46 Maljuga-lab pribor JN-011  UF-46-2025                                                                                           </t>
  </si>
  <si>
    <t>HR1724020061100036370</t>
  </si>
  <si>
    <t>SITNI INVENTAR; OSTALI MAT.ZA RED.POSL</t>
  </si>
  <si>
    <t>SPERANZA</t>
  </si>
  <si>
    <t xml:space="preserve">Ponuda br. 01/25 od 018.02.2025.                                                                                                            </t>
  </si>
  <si>
    <t>HR0823600001101549492</t>
  </si>
  <si>
    <t xml:space="preserve">Ponuda br. 02/25 od 018.02.2025.                                                                                                            </t>
  </si>
  <si>
    <t xml:space="preserve">Ponuda br. 03/25 od 19.02.2025.                                                                                                             </t>
  </si>
  <si>
    <t>SVEUČILIŠNA TISKARA</t>
  </si>
  <si>
    <t xml:space="preserve">SVEUČILIŠNA TISKARA-UF-12 Končić-katalog DIPMOD JN-043  UF-12-2025                                                                          </t>
  </si>
  <si>
    <t>HR8423600001101237045</t>
  </si>
  <si>
    <t xml:space="preserve">SVEUČILIŠNI RAČUNSKI CENTAR </t>
  </si>
  <si>
    <t xml:space="preserve">rn 66/01/1000 za 01-2025  UF-61-2025                                                                                                        </t>
  </si>
  <si>
    <t>HR3723400091100010215</t>
  </si>
  <si>
    <t>SWISSCOLOR d.o.o.</t>
  </si>
  <si>
    <t xml:space="preserve">rn 48/BISTRA/3 Flinčec-lab.uređaji JN-017  UF-112-2025                                                                                      </t>
  </si>
  <si>
    <t>HR6823600001101243638</t>
  </si>
  <si>
    <t>TEXTRINUM</t>
  </si>
  <si>
    <t xml:space="preserve">TEXTRINUM-UF-44 Šaravanja-strojni vez za Arhitekt.fakultet JN-009  UF-44-2025                                                               </t>
  </si>
  <si>
    <t>HR6323400091110496126</t>
  </si>
  <si>
    <t>OSTALE NESPOM.USLUGE-IZRADA TOGA</t>
  </si>
  <si>
    <t>TISKARA ZELINA d.d.</t>
  </si>
  <si>
    <t xml:space="preserve">TISKARA ZELINA d.d.-UF-36 Glogar-kutijice JN-055  UF-36-2025                                                                                </t>
  </si>
  <si>
    <t>HR1024070001100623953</t>
  </si>
  <si>
    <t>TKANINA I PRIBOR</t>
  </si>
  <si>
    <t xml:space="preserve">TKANINA I PRIBOR-UF-79 Šabarić-tkanine-Hipolit i Aricija  UF-79-2025                                                                        </t>
  </si>
  <si>
    <t>HR2224020061100051703</t>
  </si>
  <si>
    <t>OSTALI MAT.ZA RED.POSL.-međufakultetska suradnja</t>
  </si>
  <si>
    <t xml:space="preserve">TKANINA I PRIBOR-UF-111 Šabarić za operu Hipolit i Aricija JN-032  UF-111-2025                                                              </t>
  </si>
  <si>
    <t>UDRUGA INOVATORA HRVATSKE</t>
  </si>
  <si>
    <t xml:space="preserve">Ponuda 27-2025-ČL - članarina za 2025.godinu                                                                                                </t>
  </si>
  <si>
    <t>HR4323600001101812508</t>
  </si>
  <si>
    <t>UNIQA osiguranje d.d.</t>
  </si>
  <si>
    <t xml:space="preserve">UNIQA-UF-93 Hursa-osiguranje imovine JN-021  UF-93-2025                                                                                     </t>
  </si>
  <si>
    <t>HR9723400091510678326</t>
  </si>
  <si>
    <t>Premije osiguranja ostale imovine</t>
  </si>
  <si>
    <t>UNIVERZA V LJUBLJANI NARAVOSLOVNOTE</t>
  </si>
  <si>
    <t xml:space="preserve">Invoice 3010006502 od 10.12.2024. Conference fee 50th International Symposium on Novelties in Textiles (Mrs Sandra Flinčec Grgac)           </t>
  </si>
  <si>
    <t>SI56011006030708186</t>
  </si>
  <si>
    <t>Seminari, savjetovanja i simpoziji</t>
  </si>
  <si>
    <t xml:space="preserve">Invoice 3010006670 od 05.02.2025.-refundacija putnog troška prof.dr. Petre Eve Forte Tavčer                                                 </t>
  </si>
  <si>
    <t>Dnevnice za službeni put u zemlji;PRIJEVOZ NA SL.PUTU U TUZEMSTVO-VL.AUTO; CESTARINA</t>
  </si>
  <si>
    <t>VARKOM d.d.</t>
  </si>
  <si>
    <t xml:space="preserve">VARKOM d.d.-UF-80 za 01-2025  UF-80-2025                                                                                                    </t>
  </si>
  <si>
    <t>HR6623400091510184087</t>
  </si>
  <si>
    <t>Opskrba vodom</t>
  </si>
  <si>
    <t>VRUTAK D.O.O.</t>
  </si>
  <si>
    <t xml:space="preserve">VRUTAK-UF-51 Pušić-diseminacija projekta JN-005  UF-51-2025                                                                                 </t>
  </si>
  <si>
    <t>HR5524840081103458070</t>
  </si>
  <si>
    <t>ZAGREBAČKA BANKA D.D.</t>
  </si>
  <si>
    <t xml:space="preserve">NAPLATA NAKNADE PO RAČUNU OD 05.02.2025                                                                                                     </t>
  </si>
  <si>
    <t>HR8823600001000000013</t>
  </si>
  <si>
    <t>Usluge banaka</t>
  </si>
  <si>
    <t xml:space="preserve">NAPLATA NAKNADE PO RAČUNU OD 06.02.2025                                                                                                     </t>
  </si>
  <si>
    <t xml:space="preserve">NAPLATA NAKNADE PO RAČUNU OD 07.02.2025                                                                                                     </t>
  </si>
  <si>
    <t xml:space="preserve">NAPLATA NAKNADE PO RAČUNU OD 31.01.2025                                                                                                     </t>
  </si>
  <si>
    <t xml:space="preserve">NAPLATA NAKNADE PO RAČUNU OD 12.02.2025                                                                                                     </t>
  </si>
  <si>
    <t xml:space="preserve">ZAGREBAČKI HOLDING d.o.o. PODRUŽNICA ČISTOĆA </t>
  </si>
  <si>
    <t xml:space="preserve">rn 256336/2024 Savska za 11-2024  UF-1059/2024                                                                                              </t>
  </si>
  <si>
    <t>HR6823400091410477169</t>
  </si>
  <si>
    <t xml:space="preserve">rn 10496/2025 ZA 01-2025  UF-103-2025                                                                                                       </t>
  </si>
  <si>
    <t>ZAGREBAČKI HOLDING d.o.o. PODRUŽNICA VODOOPSKRBA</t>
  </si>
  <si>
    <t xml:space="preserve">rn 50188354 Savska za 12-2024  UF-55-2025                                                                                                   </t>
  </si>
  <si>
    <t>HR8924020061100679445</t>
  </si>
  <si>
    <t xml:space="preserve">rn 50485634 PbF za 01-2025  UF-105-2025                                                                                                     </t>
  </si>
  <si>
    <t xml:space="preserve">rn 50485661 PbF za 01-2025  UF-106-2025                                                                                                     </t>
  </si>
  <si>
    <t xml:space="preserve">rn 50485633 PbF za 01-2025  UF-107-2025                                                                                                     </t>
  </si>
  <si>
    <t xml:space="preserve">rn 50547139 Savska za 01-2025  UF-104-2025                                                                                                  </t>
  </si>
  <si>
    <t>ZAGREBINSPEKT d.o.o.</t>
  </si>
  <si>
    <t xml:space="preserve">ZAGREBINSPEKT-UF-67 Kralj-ispitivanja JN-060-24  UF-67-2025                                                                                 </t>
  </si>
  <si>
    <t>HR6024840081102743284</t>
  </si>
  <si>
    <t>Ostale nespomenute usluge</t>
  </si>
  <si>
    <t>ZEKO TEKSTIL, vl. ŽELJKO ZAJEC</t>
  </si>
  <si>
    <t xml:space="preserve">Ponuda broj 11-0016/2025 od 14.02.2025.                                                                                                     </t>
  </si>
  <si>
    <t>HR5223600001101233450</t>
  </si>
  <si>
    <t>Z-EL d.o.o. CHIPOTEKA</t>
  </si>
  <si>
    <t xml:space="preserve">rn 69/1/2 Kralj-megafon JN-015  UF-95-2025                                                                                                  </t>
  </si>
  <si>
    <t>HR4424070001100582698</t>
  </si>
  <si>
    <t>SITNI INVENTAR</t>
  </si>
  <si>
    <t>ZET</t>
  </si>
  <si>
    <t xml:space="preserve">ZET-UF-66 za 02-2025  UF-66-2025                                                                                                            </t>
  </si>
  <si>
    <t>HR4523600001102657245</t>
  </si>
  <si>
    <t>PRIJEVOZ NA POSAO-GRADSKI; PRIJEVOZ NA POSAO-MEĐUGRADSKI</t>
  </si>
  <si>
    <t>ZVONA USLUGE d.o.o.</t>
  </si>
  <si>
    <t xml:space="preserve">rn 70/200/3 Šaravanja-Dan TTF-a JN-058  UF-48-2025                                                                                          </t>
  </si>
  <si>
    <t>HR1124020061100545922</t>
  </si>
  <si>
    <t xml:space="preserve">rn 80/200/3 Glogar-catering JN-058  UF-50-2025                                                                                              </t>
  </si>
  <si>
    <t>BAKAL IVANA</t>
  </si>
  <si>
    <t>GDPR</t>
  </si>
  <si>
    <t>Intelektualne i osobne usluge (ugovor o djelu, ukupan trošak)</t>
  </si>
  <si>
    <t>BALEN SINAIDA</t>
  </si>
  <si>
    <t>BOUREK BARBARA</t>
  </si>
  <si>
    <t>JAKUPEC SANJA</t>
  </si>
  <si>
    <t>JERNEIC IVAN</t>
  </si>
  <si>
    <t>KARIN FRANKA</t>
  </si>
  <si>
    <t>STRACENSKI KALAUZ MAJA</t>
  </si>
  <si>
    <t>SEDLAR NIKOLA</t>
  </si>
  <si>
    <t>HORVATIC MIROSLAV</t>
  </si>
  <si>
    <t>Intelektualne i osobne usluge (autorski ugovor, ukupan trošak)</t>
  </si>
  <si>
    <t>TEKSTILNO-TEHNOLOŠKI FAKULTET</t>
  </si>
  <si>
    <t>Plaće za redovan rad</t>
  </si>
  <si>
    <t>Doprinosi za obvezno zdravstveno osiguranje</t>
  </si>
  <si>
    <t>Prijevoz na posao i s posla</t>
  </si>
  <si>
    <t>Novčana naknada za nezapošljavanje invalida</t>
  </si>
  <si>
    <t>Novčana nagrada za radne rezultate</t>
  </si>
  <si>
    <t>Dnevnice za službeni put u zemlji; OSTALI RASHODI ZA SL.PUT.-CESTARINA</t>
  </si>
  <si>
    <t>Obveze za naplaćene tuđe prihode</t>
  </si>
  <si>
    <t>Ostali mat. - refund</t>
  </si>
  <si>
    <t>Reprezentacija - refund</t>
  </si>
  <si>
    <t>Zdravstveni pregledi - refund</t>
  </si>
  <si>
    <t xml:space="preserve">UKUPNO </t>
  </si>
  <si>
    <t xml:space="preserve">SVEUKUPNO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</si>
</sst>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8"/>
      <color rgb="FFC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76">
    <xf numFmtId="0" fontId="0" fillId="0" borderId="0" xfId="0"/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left"/>
    </xf>
    <xf numFmtId="4" fontId="3" fillId="0" borderId="0" xfId="2" applyNumberFormat="1" applyFont="1" applyAlignment="1">
      <alignment horizontal="right"/>
    </xf>
    <xf numFmtId="0" fontId="3" fillId="0" borderId="0" xfId="2" applyFont="1"/>
    <xf numFmtId="0" fontId="4" fillId="0" borderId="0" xfId="2" applyFont="1" applyAlignment="1">
      <alignment horizontal="left"/>
    </xf>
    <xf numFmtId="1" fontId="3" fillId="0" borderId="0" xfId="2" applyNumberFormat="1" applyFont="1" applyAlignment="1">
      <alignment horizontal="right"/>
    </xf>
    <xf numFmtId="0" fontId="3" fillId="0" borderId="1" xfId="2" applyFont="1" applyBorder="1" applyAlignment="1">
      <alignment horizontal="left" wrapText="1"/>
    </xf>
    <xf numFmtId="4" fontId="3" fillId="0" borderId="1" xfId="2" applyNumberFormat="1" applyFont="1" applyBorder="1"/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left"/>
    </xf>
    <xf numFmtId="0" fontId="3" fillId="0" borderId="1" xfId="2" applyFont="1" applyBorder="1" applyAlignment="1">
      <alignment horizontal="left"/>
    </xf>
    <xf numFmtId="0" fontId="3" fillId="0" borderId="3" xfId="2" applyFont="1" applyBorder="1" applyAlignment="1">
      <alignment horizontal="right"/>
    </xf>
    <xf numFmtId="4" fontId="3" fillId="0" borderId="3" xfId="2" applyNumberFormat="1" applyFont="1" applyBorder="1" applyAlignment="1">
      <alignment horizontal="right"/>
    </xf>
    <xf numFmtId="4" fontId="3" fillId="0" borderId="1" xfId="2" applyNumberFormat="1" applyFont="1" applyBorder="1" applyAlignment="1">
      <alignment horizontal="right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left"/>
    </xf>
    <xf numFmtId="0" fontId="3" fillId="0" borderId="1" xfId="2" applyFont="1" applyBorder="1" applyAlignment="1">
      <alignment horizontal="right"/>
    </xf>
    <xf numFmtId="0" fontId="3" fillId="0" borderId="2" xfId="1" applyFont="1" applyFill="1" applyBorder="1" applyAlignment="1">
      <alignment horizontal="center"/>
    </xf>
    <xf numFmtId="0" fontId="3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right" vertical="center"/>
    </xf>
    <xf numFmtId="4" fontId="3" fillId="0" borderId="1" xfId="2" applyNumberFormat="1" applyFont="1" applyBorder="1" applyAlignment="1">
      <alignment horizontal="right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left" wrapText="1"/>
    </xf>
    <xf numFmtId="0" fontId="3" fillId="4" borderId="4" xfId="2" applyFont="1" applyFill="1" applyBorder="1" applyAlignment="1">
      <alignment horizontal="left"/>
    </xf>
    <xf numFmtId="49" fontId="3" fillId="4" borderId="4" xfId="2" applyNumberFormat="1" applyFont="1" applyFill="1" applyBorder="1" applyAlignment="1">
      <alignment horizontal="left"/>
    </xf>
    <xf numFmtId="4" fontId="3" fillId="4" borderId="4" xfId="2" applyNumberFormat="1" applyFont="1" applyFill="1" applyBorder="1" applyAlignment="1">
      <alignment horizontal="right"/>
    </xf>
    <xf numFmtId="4" fontId="3" fillId="4" borderId="3" xfId="2" applyNumberFormat="1" applyFont="1" applyFill="1" applyBorder="1"/>
    <xf numFmtId="1" fontId="3" fillId="0" borderId="2" xfId="2" applyNumberFormat="1" applyFont="1" applyBorder="1" applyAlignment="1">
      <alignment horizontal="center"/>
    </xf>
    <xf numFmtId="0" fontId="3" fillId="0" borderId="3" xfId="2" applyFont="1" applyBorder="1" applyAlignment="1">
      <alignment horizontal="left" vertical="center" wrapText="1"/>
    </xf>
    <xf numFmtId="0" fontId="3" fillId="0" borderId="5" xfId="2" applyFont="1" applyBorder="1" applyAlignment="1">
      <alignment horizontal="left"/>
    </xf>
    <xf numFmtId="0" fontId="3" fillId="0" borderId="5" xfId="2" applyFont="1" applyBorder="1" applyAlignment="1">
      <alignment horizontal="right"/>
    </xf>
    <xf numFmtId="4" fontId="3" fillId="0" borderId="5" xfId="2" applyNumberFormat="1" applyFont="1" applyBorder="1" applyAlignment="1">
      <alignment horizontal="right"/>
    </xf>
    <xf numFmtId="0" fontId="3" fillId="0" borderId="6" xfId="1" applyFont="1" applyFill="1" applyBorder="1" applyAlignment="1">
      <alignment horizontal="center"/>
    </xf>
    <xf numFmtId="0" fontId="3" fillId="0" borderId="4" xfId="2" applyFont="1" applyBorder="1" applyAlignment="1">
      <alignment horizontal="left"/>
    </xf>
    <xf numFmtId="4" fontId="3" fillId="4" borderId="4" xfId="2" applyNumberFormat="1" applyFont="1" applyFill="1" applyBorder="1"/>
    <xf numFmtId="0" fontId="2" fillId="0" borderId="7" xfId="2" applyBorder="1" applyAlignment="1">
      <alignment horizontal="center"/>
    </xf>
    <xf numFmtId="0" fontId="2" fillId="0" borderId="3" xfId="2" applyBorder="1" applyAlignment="1">
      <alignment horizontal="left"/>
    </xf>
    <xf numFmtId="0" fontId="2" fillId="0" borderId="0" xfId="2" applyAlignment="1">
      <alignment horizontal="left"/>
    </xf>
    <xf numFmtId="0" fontId="3" fillId="0" borderId="8" xfId="2" applyFont="1" applyBorder="1" applyAlignment="1">
      <alignment horizontal="left"/>
    </xf>
    <xf numFmtId="0" fontId="3" fillId="0" borderId="9" xfId="2" applyFont="1" applyBorder="1"/>
    <xf numFmtId="4" fontId="3" fillId="0" borderId="8" xfId="2" applyNumberFormat="1" applyFont="1" applyBorder="1" applyAlignment="1">
      <alignment horizontal="right"/>
    </xf>
    <xf numFmtId="0" fontId="3" fillId="0" borderId="8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3" xfId="2" applyFont="1" applyBorder="1" applyAlignment="1">
      <alignment horizontal="left" vertical="top"/>
    </xf>
    <xf numFmtId="0" fontId="3" fillId="0" borderId="4" xfId="2" applyFont="1" applyBorder="1"/>
    <xf numFmtId="0" fontId="3" fillId="4" borderId="3" xfId="2" applyFont="1" applyFill="1" applyBorder="1" applyAlignment="1">
      <alignment horizontal="left"/>
    </xf>
    <xf numFmtId="0" fontId="3" fillId="4" borderId="4" xfId="2" applyFont="1" applyFill="1" applyBorder="1"/>
    <xf numFmtId="4" fontId="3" fillId="4" borderId="3" xfId="2" applyNumberFormat="1" applyFont="1" applyFill="1" applyBorder="1" applyAlignment="1">
      <alignment horizontal="right"/>
    </xf>
    <xf numFmtId="0" fontId="3" fillId="4" borderId="3" xfId="2" applyFont="1" applyFill="1" applyBorder="1" applyAlignment="1">
      <alignment horizontal="center"/>
    </xf>
    <xf numFmtId="0" fontId="3" fillId="3" borderId="4" xfId="2" applyFont="1" applyFill="1" applyBorder="1"/>
    <xf numFmtId="4" fontId="3" fillId="3" borderId="3" xfId="2" applyNumberFormat="1" applyFont="1" applyFill="1" applyBorder="1" applyAlignment="1">
      <alignment horizontal="right"/>
    </xf>
    <xf numFmtId="0" fontId="3" fillId="3" borderId="3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left" vertical="top"/>
    </xf>
    <xf numFmtId="0" fontId="6" fillId="0" borderId="3" xfId="2" applyFont="1" applyBorder="1" applyAlignment="1">
      <alignment horizontal="left"/>
    </xf>
    <xf numFmtId="0" fontId="3" fillId="0" borderId="3" xfId="2" applyFont="1" applyBorder="1"/>
    <xf numFmtId="4" fontId="3" fillId="0" borderId="0" xfId="2" applyNumberFormat="1" applyFont="1"/>
    <xf numFmtId="4" fontId="3" fillId="3" borderId="3" xfId="2" applyNumberFormat="1" applyFont="1" applyFill="1" applyBorder="1" applyAlignment="1">
      <alignment horizontal="right" vertical="center"/>
    </xf>
    <xf numFmtId="0" fontId="3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wrapText="1"/>
    </xf>
    <xf numFmtId="0" fontId="7" fillId="3" borderId="10" xfId="2" applyFont="1" applyFill="1" applyBorder="1" applyAlignment="1">
      <alignment horizontal="center"/>
    </xf>
    <xf numFmtId="0" fontId="3" fillId="0" borderId="0" xfId="2" applyFont="1" applyAlignment="1">
      <alignment horizontal="center"/>
    </xf>
    <xf numFmtId="0" fontId="5" fillId="6" borderId="12" xfId="2" applyFont="1" applyFill="1" applyBorder="1" applyAlignment="1">
      <alignment horizontal="left" vertical="center"/>
    </xf>
    <xf numFmtId="0" fontId="5" fillId="6" borderId="13" xfId="2" applyFont="1" applyFill="1" applyBorder="1" applyAlignment="1">
      <alignment horizontal="left" vertical="center"/>
    </xf>
    <xf numFmtId="4" fontId="5" fillId="6" borderId="14" xfId="2" applyNumberFormat="1" applyFont="1" applyFill="1" applyBorder="1" applyAlignment="1">
      <alignment vertical="center"/>
    </xf>
    <xf numFmtId="0" fontId="5" fillId="5" borderId="3" xfId="2" applyFont="1" applyFill="1" applyBorder="1" applyAlignment="1">
      <alignment horizontal="left" wrapText="1"/>
    </xf>
    <xf numFmtId="0" fontId="5" fillId="5" borderId="3" xfId="2" applyFont="1" applyFill="1" applyBorder="1" applyAlignment="1">
      <alignment horizontal="left"/>
    </xf>
    <xf numFmtId="4" fontId="5" fillId="5" borderId="3" xfId="2" applyNumberFormat="1" applyFont="1" applyFill="1" applyBorder="1"/>
    <xf numFmtId="0" fontId="5" fillId="5" borderId="3" xfId="2" applyFont="1" applyFill="1" applyBorder="1" applyAlignment="1">
      <alignment horizontal="left" vertical="center"/>
    </xf>
    <xf numFmtId="0" fontId="3" fillId="5" borderId="3" xfId="2" applyFont="1" applyFill="1" applyBorder="1"/>
    <xf numFmtId="4" fontId="3" fillId="5" borderId="3" xfId="2" applyNumberFormat="1" applyFont="1" applyFill="1" applyBorder="1" applyAlignment="1">
      <alignment horizontal="right"/>
    </xf>
    <xf numFmtId="0" fontId="7" fillId="5" borderId="11" xfId="2" applyFont="1" applyFill="1" applyBorder="1" applyAlignment="1">
      <alignment horizontal="center"/>
    </xf>
    <xf numFmtId="4" fontId="5" fillId="5" borderId="3" xfId="2" applyNumberFormat="1" applyFont="1" applyFill="1" applyBorder="1" applyAlignment="1">
      <alignment horizontal="right"/>
    </xf>
    <xf numFmtId="0" fontId="5" fillId="0" borderId="0" xfId="2" applyFont="1" applyAlignment="1">
      <alignment horizontal="left"/>
    </xf>
    <xf numFmtId="0" fontId="3" fillId="3" borderId="2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</cellXfs>
  <cellStyles count="3">
    <cellStyle name="Dobro" xfId="1" builtinId="26"/>
    <cellStyle name="Normal 2 2" xfId="2" xr:uid="{00000000-0005-0000-0000-000002000000}"/>
    <cellStyle name="Normalno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BB00B"/>
      <color rgb="FFAD9D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tfhr-my.sharepoint.com/personal/mmaras_ttf_hr/Documents/Desktop/JAVNA%20OBJAVA/JO_ZABA_velja&#269;a_2025_rad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 "/>
      <sheetName val="Prometi "/>
      <sheetName val="DOBAVLJAČI"/>
      <sheetName val="konta"/>
      <sheetName val="Sheet2"/>
    </sheetNames>
    <sheetDataSet>
      <sheetData sheetId="0"/>
      <sheetData sheetId="1"/>
      <sheetData sheetId="2">
        <row r="1">
          <cell r="A1" t="str">
            <v>NAZIV PRIMATELJA</v>
          </cell>
          <cell r="B1" t="str">
            <v>OIB PRIMATELJA</v>
          </cell>
          <cell r="C1" t="str">
            <v>SJEDIŠTE / PREBIVALIŠTE PRIMATELJA</v>
          </cell>
        </row>
        <row r="2">
          <cell r="A2" t="str">
            <v>A1 Hrvatska d.o.o.</v>
          </cell>
          <cell r="B2">
            <v>29524210204</v>
          </cell>
          <cell r="C2" t="str">
            <v>ZAGREB</v>
          </cell>
        </row>
        <row r="3">
          <cell r="A3" t="str">
            <v>AATCC</v>
          </cell>
          <cell r="C3" t="str">
            <v>North Carolina, USA</v>
          </cell>
        </row>
        <row r="4">
          <cell r="A4" t="str">
            <v>A-D ELECTRONIC d.o.o.</v>
          </cell>
          <cell r="B4">
            <v>51645411160</v>
          </cell>
          <cell r="C4" t="str">
            <v>ČAKOVEC</v>
          </cell>
        </row>
        <row r="5">
          <cell r="A5" t="str">
            <v>ADRIA INTERNATIONAL CERT d.o.o.</v>
          </cell>
          <cell r="B5">
            <v>88391006548</v>
          </cell>
          <cell r="C5" t="str">
            <v>ZAGREB</v>
          </cell>
        </row>
        <row r="6">
          <cell r="A6" t="str">
            <v>AGENCIJA ZA KOMERCIJALNU DJELATNOST</v>
          </cell>
          <cell r="B6" t="str">
            <v>58843087891</v>
          </cell>
          <cell r="C6" t="str">
            <v>ZAGREB</v>
          </cell>
        </row>
        <row r="7">
          <cell r="A7" t="str">
            <v>AGRONOMSKI FAKULTET</v>
          </cell>
          <cell r="B7">
            <v>76023745044</v>
          </cell>
          <cell r="C7" t="str">
            <v>ZAGREB</v>
          </cell>
        </row>
        <row r="8">
          <cell r="A8" t="str">
            <v>AKADEMIJA TEHNIČKIH ZNANOSTI HRVATS</v>
          </cell>
          <cell r="B8">
            <v>89465386965</v>
          </cell>
          <cell r="C8" t="str">
            <v>ZAGREB</v>
          </cell>
        </row>
        <row r="9">
          <cell r="A9" t="str">
            <v>ALFABET INKUBATOR</v>
          </cell>
          <cell r="B9">
            <v>17826237673</v>
          </cell>
          <cell r="C9" t="str">
            <v>ZAGREB</v>
          </cell>
        </row>
        <row r="10">
          <cell r="A10" t="str">
            <v>AMERICAN CRYSTALLOGRAPHIC ASSOCIATI</v>
          </cell>
          <cell r="C10" t="str">
            <v>BUFFALO, NEW YORK</v>
          </cell>
        </row>
        <row r="11">
          <cell r="A11" t="str">
            <v>American Society for Research</v>
          </cell>
          <cell r="B11" t="str">
            <v>BOFAUS3N</v>
          </cell>
          <cell r="C11" t="str">
            <v>San Bernardino, California,USA</v>
          </cell>
        </row>
        <row r="12">
          <cell r="A12" t="str">
            <v>American Water Works Associati..</v>
          </cell>
          <cell r="B12" t="str">
            <v>13-5660277</v>
          </cell>
          <cell r="C12" t="str">
            <v>DENVER, USA</v>
          </cell>
        </row>
        <row r="13">
          <cell r="A13" t="str">
            <v>ANDIDO D.O.O.</v>
          </cell>
          <cell r="B13">
            <v>99384647448</v>
          </cell>
          <cell r="C13" t="str">
            <v>OSIJEK</v>
          </cell>
        </row>
        <row r="14">
          <cell r="A14" t="str">
            <v>ANTON PAAR CROATIA d.o.o.</v>
          </cell>
          <cell r="B14" t="str">
            <v>25165019071</v>
          </cell>
          <cell r="C14" t="str">
            <v>ZAGREB</v>
          </cell>
        </row>
        <row r="15">
          <cell r="A15" t="str">
            <v>APARTMANI MEDENA d.d.</v>
          </cell>
          <cell r="B15">
            <v>46742627095</v>
          </cell>
          <cell r="C15" t="str">
            <v>TROGIR</v>
          </cell>
        </row>
        <row r="16">
          <cell r="A16" t="str">
            <v>ARENA HOSPITALITY GROUP D.D.</v>
          </cell>
          <cell r="B16">
            <v>47625429199</v>
          </cell>
          <cell r="C16" t="str">
            <v>PULA</v>
          </cell>
        </row>
        <row r="17">
          <cell r="A17" t="str">
            <v>ART MATERIJAL d.o.o.</v>
          </cell>
          <cell r="B17">
            <v>63701153601</v>
          </cell>
          <cell r="C17" t="str">
            <v>ZAGREB</v>
          </cell>
        </row>
        <row r="18">
          <cell r="A18" t="str">
            <v>Arte Studio S.r.l. S.B.</v>
          </cell>
          <cell r="B18" t="str">
            <v>IT05555400489</v>
          </cell>
          <cell r="C18" t="str">
            <v>FIRENCA</v>
          </cell>
        </row>
        <row r="19">
          <cell r="A19" t="str">
            <v>Astonsoft Ltd</v>
          </cell>
          <cell r="B19" t="str">
            <v>EE101088426</v>
          </cell>
          <cell r="C19" t="str">
            <v>ESTONIJA</v>
          </cell>
        </row>
        <row r="20">
          <cell r="A20" t="str">
            <v>ASTROIDA d.o.o.</v>
          </cell>
          <cell r="B20" t="str">
            <v>65056367979</v>
          </cell>
          <cell r="C20" t="str">
            <v>ZAGREB</v>
          </cell>
        </row>
        <row r="21">
          <cell r="A21" t="str">
            <v>AUTEX VZW</v>
          </cell>
          <cell r="C21" t="str">
            <v>Zwijnaarde, Belgija</v>
          </cell>
        </row>
        <row r="22">
          <cell r="A22" t="str">
            <v>AUTOMATIC SERVIS d. o. o.</v>
          </cell>
          <cell r="B22">
            <v>41664839195</v>
          </cell>
          <cell r="C22" t="str">
            <v>BUIZET</v>
          </cell>
        </row>
        <row r="23">
          <cell r="A23" t="str">
            <v>AUTOPRIJEVOZNIK DARKO MILOVAC</v>
          </cell>
          <cell r="B23" t="str">
            <v>GDPR</v>
          </cell>
          <cell r="C23" t="str">
            <v>GDPR</v>
          </cell>
        </row>
        <row r="24">
          <cell r="A24" t="str">
            <v>AVIO CLUB TRAVEL d.o.o.</v>
          </cell>
          <cell r="B24" t="str">
            <v>71499705255</v>
          </cell>
          <cell r="C24" t="str">
            <v>ZAGREB</v>
          </cell>
        </row>
        <row r="25">
          <cell r="A25" t="str">
            <v>AVITEH Audio Video Tehnologije d.o.</v>
          </cell>
          <cell r="B25">
            <v>74228338976</v>
          </cell>
          <cell r="C25" t="str">
            <v>ZAGREB</v>
          </cell>
        </row>
        <row r="26">
          <cell r="A26" t="str">
            <v>B.T.C.  d.o.o.</v>
          </cell>
          <cell r="B26" t="str">
            <v>01260195608</v>
          </cell>
          <cell r="C26" t="str">
            <v>NEDELIŠĆE</v>
          </cell>
        </row>
        <row r="27">
          <cell r="A27" t="str">
            <v>BackpackerBerlin</v>
          </cell>
          <cell r="B27" t="str">
            <v>DE255684815</v>
          </cell>
          <cell r="C27" t="str">
            <v>BERLIN, NJEMAČKA</v>
          </cell>
        </row>
        <row r="28">
          <cell r="A28" t="str">
            <v>BAJKA obrt za cvijećarsko aranžersk</v>
          </cell>
          <cell r="B28" t="str">
            <v>GDPR</v>
          </cell>
          <cell r="C28" t="str">
            <v xml:space="preserve">GDPR </v>
          </cell>
        </row>
        <row r="29">
          <cell r="A29" t="str">
            <v>BANTEL TRAVEL D.O.O.</v>
          </cell>
          <cell r="B29">
            <v>65848935602</v>
          </cell>
          <cell r="C29" t="str">
            <v>ZAGREB</v>
          </cell>
        </row>
        <row r="30">
          <cell r="A30" t="str">
            <v>BAUHAUS-ZAGREB, KOMANDITNO DRU..</v>
          </cell>
          <cell r="B30">
            <v>71642207963</v>
          </cell>
          <cell r="C30" t="str">
            <v>ZAGREB</v>
          </cell>
        </row>
        <row r="31">
          <cell r="A31" t="str">
            <v>BEKAR HAUS</v>
          </cell>
          <cell r="B31" t="str">
            <v>05729298314</v>
          </cell>
          <cell r="C31" t="str">
            <v>ZAGREB</v>
          </cell>
        </row>
        <row r="32">
          <cell r="A32" t="str">
            <v>BENEFIT SYSTEMS</v>
          </cell>
          <cell r="B32">
            <v>57845277445</v>
          </cell>
          <cell r="C32" t="str">
            <v>ZAGREB</v>
          </cell>
        </row>
        <row r="33">
          <cell r="A33" t="str">
            <v>BIOVIT d.o.o.</v>
          </cell>
          <cell r="B33">
            <v>73275412890</v>
          </cell>
          <cell r="C33" t="str">
            <v>VARAŽDIN</v>
          </cell>
        </row>
        <row r="34">
          <cell r="A34" t="str">
            <v>BIROMOBIL, BIROOPREMA IN TELEKOMUNI</v>
          </cell>
          <cell r="B34">
            <v>52949907</v>
          </cell>
          <cell r="C34" t="str">
            <v xml:space="preserve">LJUBLJANA, SLOVENIJA </v>
          </cell>
        </row>
        <row r="35">
          <cell r="A35" t="str">
            <v>BITNET</v>
          </cell>
          <cell r="B35">
            <v>91264447745</v>
          </cell>
          <cell r="C35" t="str">
            <v>ZAGREB</v>
          </cell>
        </row>
        <row r="36">
          <cell r="A36" t="str">
            <v>Bits And Bytes d.o.o.</v>
          </cell>
          <cell r="B36">
            <v>17235438781</v>
          </cell>
          <cell r="C36" t="str">
            <v xml:space="preserve">STRMEC SAMOBORSKI </v>
          </cell>
        </row>
        <row r="37">
          <cell r="A37" t="str">
            <v>BLUEMONT</v>
          </cell>
          <cell r="B37">
            <v>54895392358</v>
          </cell>
          <cell r="C37" t="str">
            <v>ZAGREB</v>
          </cell>
        </row>
        <row r="38">
          <cell r="A38" t="str">
            <v>BODIŠ D.O.O.</v>
          </cell>
          <cell r="B38">
            <v>67076763142</v>
          </cell>
          <cell r="C38" t="str">
            <v>GAREŠNICA</v>
          </cell>
        </row>
        <row r="39">
          <cell r="A39" t="str">
            <v>BORIK D.O.O.</v>
          </cell>
          <cell r="B39">
            <v>89869631318</v>
          </cell>
          <cell r="C39" t="str">
            <v>ZADAR</v>
          </cell>
        </row>
        <row r="40">
          <cell r="A40" t="str">
            <v>BORIS MARTINI, MARTINI, vl. Bo..</v>
          </cell>
          <cell r="B40" t="str">
            <v>GDPR</v>
          </cell>
          <cell r="C40" t="str">
            <v>GDPR</v>
          </cell>
        </row>
        <row r="41">
          <cell r="A41" t="str">
            <v>BOŽENA TOMIČIĆ</v>
          </cell>
          <cell r="B41" t="str">
            <v>GDPR</v>
          </cell>
          <cell r="C41" t="str">
            <v>GDPR</v>
          </cell>
        </row>
        <row r="42">
          <cell r="A42" t="str">
            <v>BRANITELJSKA SOCIJALNA-RADNA ZADRUGA</v>
          </cell>
          <cell r="B42">
            <v>11453587185</v>
          </cell>
          <cell r="C42" t="str">
            <v>RUNOVIĆI</v>
          </cell>
        </row>
        <row r="43">
          <cell r="A43" t="str">
            <v>BUsiness Trade Media International</v>
          </cell>
          <cell r="B43">
            <v>338460589</v>
          </cell>
          <cell r="C43" t="str">
            <v>HULL, UK</v>
          </cell>
        </row>
        <row r="44">
          <cell r="A44" t="str">
            <v>Camteh d.o.o, društvo s ograni..</v>
          </cell>
          <cell r="B44">
            <v>25375999534</v>
          </cell>
          <cell r="C44" t="str">
            <v>RIJEKA</v>
          </cell>
        </row>
        <row r="45">
          <cell r="A45" t="str">
            <v>CDS-BOND d.o.o.</v>
          </cell>
          <cell r="B45" t="str">
            <v>05779404606</v>
          </cell>
          <cell r="C45" t="str">
            <v>ZAGREB</v>
          </cell>
        </row>
        <row r="46">
          <cell r="A46" t="str">
            <v>Colombo City Centre (Pvt) Ltd</v>
          </cell>
          <cell r="C46" t="str">
            <v>CAULFIELD EAST, AUSTRALIA</v>
          </cell>
        </row>
        <row r="47">
          <cell r="A47" t="str">
            <v>CON-COPY</v>
          </cell>
          <cell r="B47" t="str">
            <v>GDPR</v>
          </cell>
          <cell r="C47" t="str">
            <v>GDPR</v>
          </cell>
        </row>
        <row r="48">
          <cell r="A48" t="str">
            <v>Copyright Clearance Center</v>
          </cell>
          <cell r="B48" t="str">
            <v>DE136320747</v>
          </cell>
          <cell r="C48" t="str">
            <v>HERZELE, BELGIJA</v>
          </cell>
        </row>
        <row r="49">
          <cell r="A49" t="str">
            <v>CORTINA DESIGN d.o.o.</v>
          </cell>
          <cell r="B49">
            <v>58676830410</v>
          </cell>
          <cell r="C49" t="str">
            <v>ZAGREB</v>
          </cell>
        </row>
        <row r="50">
          <cell r="A50" t="str">
            <v>CRESCAT  d.o.o.</v>
          </cell>
          <cell r="B50" t="str">
            <v>31608194500</v>
          </cell>
          <cell r="C50" t="str">
            <v>ZAGREB</v>
          </cell>
        </row>
        <row r="51">
          <cell r="A51" t="str">
            <v>CROATIA AIRLINES D.D.</v>
          </cell>
          <cell r="B51" t="str">
            <v>24640993045</v>
          </cell>
          <cell r="C51" t="str">
            <v>ZAGREB</v>
          </cell>
        </row>
        <row r="52">
          <cell r="A52" t="str">
            <v>CROLAB HRVATSKI LABORATORIJI</v>
          </cell>
          <cell r="B52">
            <v>94462158597</v>
          </cell>
          <cell r="C52" t="str">
            <v>ZAGREB</v>
          </cell>
        </row>
        <row r="53">
          <cell r="A53" t="str">
            <v>CUTE ZAGREB d.o.o.</v>
          </cell>
          <cell r="B53">
            <v>92353011206</v>
          </cell>
          <cell r="C53" t="str">
            <v>ZAGREB</v>
          </cell>
        </row>
        <row r="54">
          <cell r="A54" t="str">
            <v>CZECH INN HOTELS s.r.o.</v>
          </cell>
          <cell r="B54" t="str">
            <v>CZ27096921</v>
          </cell>
          <cell r="C54" t="str">
            <v>PRAHA</v>
          </cell>
        </row>
        <row r="55">
          <cell r="A55" t="str">
            <v>ČISTOĆA VARAŽDIN</v>
          </cell>
          <cell r="B55" t="str">
            <v>02371889218</v>
          </cell>
          <cell r="C55" t="str">
            <v>VARAŽDIN</v>
          </cell>
        </row>
        <row r="56">
          <cell r="A56" t="str">
            <v>D.dom d.o.o.</v>
          </cell>
          <cell r="B56">
            <v>90035965072</v>
          </cell>
          <cell r="C56" t="str">
            <v>ZAGREB</v>
          </cell>
        </row>
        <row r="57">
          <cell r="A57" t="str">
            <v>DAAAM scriptorium Gmbh</v>
          </cell>
          <cell r="B57" t="str">
            <v>AU69625435</v>
          </cell>
          <cell r="C57" t="str">
            <v xml:space="preserve">AUSTRIJA </v>
          </cell>
        </row>
        <row r="58">
          <cell r="A58" t="str">
            <v>DALIAN FOUR LEAF CLOVER CO.,LT..</v>
          </cell>
          <cell r="B58" t="str">
            <v>316876722243</v>
          </cell>
          <cell r="C58" t="str">
            <v>CHINA</v>
          </cell>
        </row>
        <row r="59">
          <cell r="A59" t="str">
            <v>DALLMAYR VENDING D.O.O. K.D.</v>
          </cell>
          <cell r="B59">
            <v>20989723627</v>
          </cell>
          <cell r="C59" t="str">
            <v>ZAGREB</v>
          </cell>
        </row>
        <row r="60">
          <cell r="A60" t="str">
            <v>DHL  INTERNATIONAL d.o.o.</v>
          </cell>
          <cell r="B60">
            <v>79069474349</v>
          </cell>
          <cell r="C60" t="str">
            <v>ZAGREB</v>
          </cell>
        </row>
        <row r="61">
          <cell r="A61" t="str">
            <v>DHL INTERNATIONAL D.O.O.</v>
          </cell>
          <cell r="B61">
            <v>79069474349</v>
          </cell>
          <cell r="C61" t="str">
            <v>ZAGREB</v>
          </cell>
        </row>
        <row r="62">
          <cell r="A62" t="str">
            <v>DIAM d.o.o.</v>
          </cell>
          <cell r="B62">
            <v>21892825949</v>
          </cell>
          <cell r="C62" t="str">
            <v>ZAGREB</v>
          </cell>
        </row>
        <row r="63">
          <cell r="A63" t="str">
            <v>DIGITAL MEDIA</v>
          </cell>
          <cell r="B63">
            <v>37059015660</v>
          </cell>
          <cell r="C63" t="str">
            <v>ČAKOVEC</v>
          </cell>
        </row>
        <row r="64">
          <cell r="A64" t="str">
            <v>DIGITALIS d.o.o.</v>
          </cell>
          <cell r="B64">
            <v>20680071105</v>
          </cell>
          <cell r="C64" t="str">
            <v>Petrijanec</v>
          </cell>
        </row>
        <row r="65">
          <cell r="A65" t="str">
            <v>DIMNJAČARSKA OBRTNIČKA ZADRUGA</v>
          </cell>
          <cell r="B65" t="str">
            <v>01254445043</v>
          </cell>
          <cell r="C65" t="str">
            <v>ZAGREB</v>
          </cell>
        </row>
        <row r="66">
          <cell r="A66" t="str">
            <v>DORMITORIJ D.O.O. ZA USLUGE</v>
          </cell>
          <cell r="B66">
            <v>91405856248</v>
          </cell>
          <cell r="C66" t="str">
            <v>ZAGREB</v>
          </cell>
        </row>
        <row r="67">
          <cell r="A67" t="str">
            <v>DRUGA GIMNAZIJA VARAŽDIN</v>
          </cell>
          <cell r="B67" t="str">
            <v>27344762042</v>
          </cell>
          <cell r="C67" t="str">
            <v>VARAŽDIN</v>
          </cell>
        </row>
        <row r="68">
          <cell r="A68" t="str">
            <v>Državni proračun</v>
          </cell>
          <cell r="C68" t="str">
            <v>ZAGREB</v>
          </cell>
        </row>
        <row r="69">
          <cell r="A69" t="str">
            <v>DRŽAVNI PRORAČUN REPUBLIKE HRVATSKE</v>
          </cell>
          <cell r="C69" t="str">
            <v>ZAGREB</v>
          </cell>
        </row>
        <row r="70">
          <cell r="A70" t="str">
            <v>DUBROVNIK EXCLUSIVE RENTAL TR.</v>
          </cell>
          <cell r="B70">
            <v>79134313855</v>
          </cell>
          <cell r="C70" t="str">
            <v xml:space="preserve">DUBROVNIK </v>
          </cell>
        </row>
        <row r="71">
          <cell r="A71" t="str">
            <v>DUBROVNIK SUN D.O.O. ZA TRGOVI..</v>
          </cell>
          <cell r="B71">
            <v>60174672203</v>
          </cell>
          <cell r="C71" t="str">
            <v xml:space="preserve">DUBROVNIK </v>
          </cell>
        </row>
        <row r="72">
          <cell r="A72" t="str">
            <v>DUGA GLOBAL d.o.o. za trgovinu..</v>
          </cell>
          <cell r="B72">
            <v>48846767953</v>
          </cell>
          <cell r="C72" t="str">
            <v>ZAGREB</v>
          </cell>
        </row>
        <row r="73">
          <cell r="A73" t="str">
            <v>EASY CLICK ON J.D.O.O.</v>
          </cell>
          <cell r="B73" t="str">
            <v>57236621381</v>
          </cell>
          <cell r="C73" t="str">
            <v>VELIKA GORICA</v>
          </cell>
        </row>
        <row r="74">
          <cell r="A74" t="str">
            <v>Ebner Media Group GmbH and Co.KG</v>
          </cell>
          <cell r="B74" t="str">
            <v>U73808739</v>
          </cell>
          <cell r="C74" t="str">
            <v>ULM, AUSTRIJA</v>
          </cell>
        </row>
        <row r="75">
          <cell r="A75" t="str">
            <v>EcoMission d.o.o. za ekologiju, zaš</v>
          </cell>
          <cell r="B75">
            <v>98383948072</v>
          </cell>
          <cell r="C75" t="str">
            <v>VARAŽDIN</v>
          </cell>
        </row>
        <row r="76">
          <cell r="A76" t="str">
            <v>ECONIK D.O.O.</v>
          </cell>
          <cell r="B76">
            <v>17290362210</v>
          </cell>
          <cell r="C76" t="str">
            <v>ZAGREB</v>
          </cell>
        </row>
        <row r="77">
          <cell r="A77" t="str">
            <v>EKOTEH DOZIMETRIJA</v>
          </cell>
          <cell r="B77" t="str">
            <v>44716804217</v>
          </cell>
          <cell r="C77" t="str">
            <v>ZAGREB</v>
          </cell>
        </row>
        <row r="78">
          <cell r="A78" t="str">
            <v>EKOTEH DOZIMETRIJA d.o.o.</v>
          </cell>
          <cell r="B78">
            <v>44716804217</v>
          </cell>
          <cell r="C78" t="str">
            <v>ZAGREB</v>
          </cell>
        </row>
        <row r="79">
          <cell r="A79" t="str">
            <v>ELEX d.o.o. ZA PROIZVODNJI, MO..</v>
          </cell>
          <cell r="B79" t="str">
            <v>34421776805</v>
          </cell>
          <cell r="C79" t="str">
            <v>SESVETSKI KRALJEVEC</v>
          </cell>
        </row>
        <row r="80">
          <cell r="A80" t="str">
            <v>ELITE TRAVEL PUTNIČKA AGENCIJA d.o.</v>
          </cell>
          <cell r="B80">
            <v>58914751045</v>
          </cell>
          <cell r="C80" t="str">
            <v>DUBROVNIK</v>
          </cell>
        </row>
        <row r="81">
          <cell r="A81" t="str">
            <v>ELLABO d.o.o.</v>
          </cell>
          <cell r="B81">
            <v>48062605125</v>
          </cell>
          <cell r="C81" t="str">
            <v>ZAGREB</v>
          </cell>
        </row>
        <row r="82">
          <cell r="A82" t="str">
            <v>E-PLUS d.o.o.</v>
          </cell>
          <cell r="B82">
            <v>93923226222</v>
          </cell>
          <cell r="C82" t="str">
            <v>GORNJI STUPNIK</v>
          </cell>
        </row>
        <row r="83">
          <cell r="A83" t="str">
            <v>ERGONOVA PILJEK d.o.o.</v>
          </cell>
          <cell r="B83">
            <v>43699365561</v>
          </cell>
          <cell r="C83" t="str">
            <v>SVETI KRIŽ ZAČRETJE</v>
          </cell>
        </row>
        <row r="84">
          <cell r="A84" t="str">
            <v>ET SYSTEMS ENGINEERING</v>
          </cell>
          <cell r="B84">
            <v>17752155701</v>
          </cell>
          <cell r="C84" t="str">
            <v>SAMOBOR</v>
          </cell>
        </row>
        <row r="85">
          <cell r="A85" t="str">
            <v>E-TOURS D.O.O.</v>
          </cell>
          <cell r="B85" t="str">
            <v>11578972258</v>
          </cell>
          <cell r="C85" t="str">
            <v>ZAGREB</v>
          </cell>
        </row>
        <row r="86">
          <cell r="A86" t="str">
            <v>EUROCOM</v>
          </cell>
          <cell r="B86">
            <v>61781931283</v>
          </cell>
          <cell r="C86" t="str">
            <v>STUPNIK</v>
          </cell>
        </row>
        <row r="87">
          <cell r="A87" t="str">
            <v>EUROPEAN CENTRE FOR LABORATORY..</v>
          </cell>
          <cell r="B87">
            <v>71930952641</v>
          </cell>
          <cell r="C87" t="str">
            <v>ZAGREB</v>
          </cell>
        </row>
        <row r="88">
          <cell r="A88" t="str">
            <v>European Technology Platform f..</v>
          </cell>
          <cell r="B88" t="str">
            <v>BE0524876007</v>
          </cell>
          <cell r="C88" t="str">
            <v>BRISEL, BELGIJA</v>
          </cell>
        </row>
        <row r="89">
          <cell r="A89" t="str">
            <v>Explotadora Regina S.L.U.</v>
          </cell>
          <cell r="B89" t="str">
            <v>B91752766</v>
          </cell>
          <cell r="C89" t="str">
            <v>HOJA, SPAIN</v>
          </cell>
        </row>
        <row r="90">
          <cell r="A90" t="str">
            <v>Expotel -Exploracao e Administ..</v>
          </cell>
          <cell r="B90">
            <v>501516549</v>
          </cell>
          <cell r="C90" t="str">
            <v>PORTO, PORTUGAL</v>
          </cell>
        </row>
        <row r="91">
          <cell r="A91" t="str">
            <v>F E S T O  d.o.o.</v>
          </cell>
          <cell r="B91">
            <v>25706416813</v>
          </cell>
          <cell r="C91" t="str">
            <v>ZAGREB</v>
          </cell>
        </row>
        <row r="92">
          <cell r="A92" t="str">
            <v>FAKULTET KEMIJSKOG INŽENJERSTVA</v>
          </cell>
          <cell r="B92">
            <v>71259740533</v>
          </cell>
          <cell r="C92" t="str">
            <v>ZAGREB</v>
          </cell>
        </row>
        <row r="93">
          <cell r="A93" t="str">
            <v>FAKULTET ORGANIZACIJE I INFORM..</v>
          </cell>
          <cell r="B93">
            <v>2024882310</v>
          </cell>
          <cell r="C93" t="str">
            <v>VARAŽDIN</v>
          </cell>
        </row>
        <row r="94">
          <cell r="A94" t="str">
            <v>FAVORY d.o.o.</v>
          </cell>
          <cell r="B94" t="str">
            <v>31134262074</v>
          </cell>
          <cell r="C94" t="str">
            <v>ZAGREB</v>
          </cell>
        </row>
        <row r="95">
          <cell r="A95" t="str">
            <v>Financijska Agencija</v>
          </cell>
          <cell r="B95" t="str">
            <v>85821130368</v>
          </cell>
          <cell r="C95" t="str">
            <v>ZAGREB</v>
          </cell>
        </row>
        <row r="96">
          <cell r="A96" t="str">
            <v>FRANCK SNOGOO D.O.O.</v>
          </cell>
          <cell r="B96">
            <v>99996423503</v>
          </cell>
          <cell r="C96" t="str">
            <v>ZAGREB</v>
          </cell>
        </row>
        <row r="97">
          <cell r="A97" t="str">
            <v>FURNITURE1 D.O.O.</v>
          </cell>
          <cell r="B97">
            <v>33412662987</v>
          </cell>
          <cell r="C97" t="str">
            <v>KERESTINEC</v>
          </cell>
        </row>
        <row r="98">
          <cell r="A98" t="str">
            <v>GENERAL LOGISTICS SYSTEMS CROATIA d.o.o.</v>
          </cell>
          <cell r="B98">
            <v>88360795357</v>
          </cell>
          <cell r="C98" t="str">
            <v xml:space="preserve">DONJI STUPNIK </v>
          </cell>
        </row>
        <row r="99">
          <cell r="A99" t="str">
            <v>GLUMAC-MARKO TORJANAC</v>
          </cell>
          <cell r="B99" t="str">
            <v>GDPR</v>
          </cell>
          <cell r="C99" t="str">
            <v>GDPR</v>
          </cell>
        </row>
        <row r="100">
          <cell r="A100" t="str">
            <v>GORICA STAKLO d.o.o.</v>
          </cell>
          <cell r="B100">
            <v>93716144137</v>
          </cell>
          <cell r="C100" t="str">
            <v>VELIKA GORICA</v>
          </cell>
        </row>
        <row r="101">
          <cell r="A101" t="str">
            <v>GORICA STAKLO TC D.O.O.</v>
          </cell>
          <cell r="B101" t="str">
            <v>35277147450</v>
          </cell>
          <cell r="C101" t="str">
            <v>VELIKA GORICA</v>
          </cell>
        </row>
        <row r="102">
          <cell r="A102" t="str">
            <v>GPZ - Opskrba d.o.o.</v>
          </cell>
          <cell r="B102">
            <v>74364571096</v>
          </cell>
          <cell r="C102" t="str">
            <v>ZAGREB</v>
          </cell>
        </row>
        <row r="103">
          <cell r="A103" t="str">
            <v>GRAD VARAŽDIN VARAŽDINSKA ŽUPANIJA</v>
          </cell>
          <cell r="B103">
            <v>13269011531</v>
          </cell>
          <cell r="C103" t="str">
            <v>VARAŽDIN</v>
          </cell>
        </row>
        <row r="104">
          <cell r="A104" t="str">
            <v>GRAD ZAGREB</v>
          </cell>
          <cell r="B104" t="str">
            <v>61817894937</v>
          </cell>
          <cell r="C104" t="str">
            <v>ZAGREB</v>
          </cell>
        </row>
        <row r="105">
          <cell r="A105" t="str">
            <v>GRAD ZAGREB, GRADSKI URED ZA PROSTO</v>
          </cell>
          <cell r="B105" t="str">
            <v>61817894937</v>
          </cell>
          <cell r="C105" t="str">
            <v>ZAGREB</v>
          </cell>
        </row>
        <row r="106">
          <cell r="A106" t="str">
            <v>GRADIS d.o.o.</v>
          </cell>
          <cell r="B106">
            <v>57111538194</v>
          </cell>
          <cell r="C106" t="str">
            <v>ČAKOVEC</v>
          </cell>
        </row>
        <row r="107">
          <cell r="A107" t="str">
            <v>GRAFIČKI SERVISI</v>
          </cell>
          <cell r="B107" t="str">
            <v>79232312348</v>
          </cell>
          <cell r="C107" t="str">
            <v>ZAGREB</v>
          </cell>
        </row>
        <row r="108">
          <cell r="A108" t="str">
            <v>GRAFO BIRO DOMINIĆ d.o.o.</v>
          </cell>
          <cell r="B108">
            <v>73834429095</v>
          </cell>
          <cell r="C108" t="str">
            <v>ZAGREB</v>
          </cell>
        </row>
        <row r="109">
          <cell r="A109" t="str">
            <v>GREBLICA, obrt za proizvodnju i ugo</v>
          </cell>
          <cell r="B109" t="str">
            <v>GDPR</v>
          </cell>
          <cell r="C109" t="str">
            <v>GDPR</v>
          </cell>
        </row>
        <row r="110">
          <cell r="A110" t="str">
            <v>Greenville Bulgaria EOOD</v>
          </cell>
          <cell r="B110">
            <v>175053256</v>
          </cell>
          <cell r="C110" t="str">
            <v>BUGARSKA</v>
          </cell>
        </row>
        <row r="111">
          <cell r="A111" t="str">
            <v>H.K.I.E. SAVJETOVANJE D.O.O.</v>
          </cell>
          <cell r="B111">
            <v>30554369791</v>
          </cell>
          <cell r="C111" t="str">
            <v>ZAGREB</v>
          </cell>
        </row>
        <row r="112">
          <cell r="A112" t="str">
            <v>HACH LANGE</v>
          </cell>
          <cell r="B112" t="str">
            <v>05394150139</v>
          </cell>
          <cell r="C112" t="str">
            <v>VARAŽDIN</v>
          </cell>
        </row>
        <row r="113">
          <cell r="A113" t="str">
            <v>HACH LANGE D.O.O.</v>
          </cell>
          <cell r="B113" t="str">
            <v>05394150139</v>
          </cell>
          <cell r="C113" t="str">
            <v xml:space="preserve">VARAŽDIN </v>
          </cell>
        </row>
        <row r="114">
          <cell r="A114" t="str">
            <v>HARMONIA VOX OBRT ZA IZVOĐENJE I PO</v>
          </cell>
          <cell r="B114" t="str">
            <v>GDPR</v>
          </cell>
          <cell r="C114" t="str">
            <v>GDPR</v>
          </cell>
        </row>
        <row r="115">
          <cell r="A115" t="str">
            <v>HDGG</v>
          </cell>
          <cell r="B115">
            <v>97436194178</v>
          </cell>
          <cell r="C115" t="str">
            <v>ZAGREB</v>
          </cell>
        </row>
        <row r="116">
          <cell r="A116" t="str">
            <v>HELEŠIĆ MIHAELA</v>
          </cell>
          <cell r="B116" t="str">
            <v>GDPR</v>
          </cell>
          <cell r="C116" t="str">
            <v>GDPR</v>
          </cell>
        </row>
        <row r="117">
          <cell r="A117" t="str">
            <v>HEP - OPSKRBA d.o.o.</v>
          </cell>
          <cell r="B117">
            <v>63073332379</v>
          </cell>
          <cell r="C117" t="str">
            <v>ZAGREB</v>
          </cell>
        </row>
        <row r="118">
          <cell r="A118" t="str">
            <v>HGSPOT grupa d.o.o.</v>
          </cell>
          <cell r="B118">
            <v>65553879500</v>
          </cell>
          <cell r="C118" t="str">
            <v>ZAGREB</v>
          </cell>
        </row>
        <row r="119">
          <cell r="A119" t="str">
            <v>HIST</v>
          </cell>
          <cell r="B119">
            <v>19468402307</v>
          </cell>
          <cell r="C119" t="str">
            <v>ZAGREB</v>
          </cell>
        </row>
        <row r="120">
          <cell r="A120" t="str">
            <v>HKS</v>
          </cell>
          <cell r="B120" t="str">
            <v>46745727313</v>
          </cell>
          <cell r="C120" t="str">
            <v>ZAGREB</v>
          </cell>
        </row>
        <row r="121">
          <cell r="A121" t="str">
            <v>HMD</v>
          </cell>
          <cell r="B121">
            <v>55885478871</v>
          </cell>
          <cell r="C121" t="str">
            <v>ZAGREB</v>
          </cell>
        </row>
        <row r="122">
          <cell r="A122" t="str">
            <v>HODAK d.o.o.</v>
          </cell>
          <cell r="B122">
            <v>30682971901</v>
          </cell>
          <cell r="C122" t="str">
            <v>ZAGREB</v>
          </cell>
        </row>
        <row r="123">
          <cell r="A123" t="str">
            <v>Hotel Macedonia Square</v>
          </cell>
          <cell r="C123" t="str">
            <v xml:space="preserve">MAKEDONIJA </v>
          </cell>
        </row>
        <row r="124">
          <cell r="A124" t="str">
            <v>HOTEL MRAK, gostinstvo in turi..</v>
          </cell>
          <cell r="B124">
            <v>96109505</v>
          </cell>
          <cell r="C124" t="str">
            <v xml:space="preserve">LJUBLJANA, SLOVENIJA </v>
          </cell>
        </row>
        <row r="125">
          <cell r="A125" t="str">
            <v>HOTELI ZADAR D.D.</v>
          </cell>
          <cell r="B125" t="str">
            <v>40699482950</v>
          </cell>
          <cell r="C125" t="str">
            <v>ZADAR</v>
          </cell>
        </row>
        <row r="126">
          <cell r="A126" t="str">
            <v>HP - HRVATSKA POŠTA</v>
          </cell>
          <cell r="B126">
            <v>87311810356</v>
          </cell>
          <cell r="C126" t="str">
            <v>ZAGREB</v>
          </cell>
        </row>
        <row r="127">
          <cell r="A127" t="str">
            <v>HRT-RJ NABAVA</v>
          </cell>
          <cell r="B127" t="str">
            <v>68419124305</v>
          </cell>
          <cell r="C127" t="str">
            <v>ZAGREB</v>
          </cell>
        </row>
        <row r="128">
          <cell r="A128" t="str">
            <v>HRVATSKA AKREDITACIJSKA AGENCIJA</v>
          </cell>
          <cell r="B128">
            <v>98834727195</v>
          </cell>
          <cell r="C128" t="str">
            <v>ZAGREB</v>
          </cell>
        </row>
        <row r="129">
          <cell r="A129" t="str">
            <v>HRVATSKA RADIO TELEVIZIJA</v>
          </cell>
          <cell r="B129" t="str">
            <v>68419124305</v>
          </cell>
          <cell r="C129" t="str">
            <v>ZAGREB</v>
          </cell>
        </row>
        <row r="130">
          <cell r="A130" t="str">
            <v>HRVATSKA ZAJEDNICA RAČUNOVOĐA ..</v>
          </cell>
          <cell r="B130" t="str">
            <v>75508100288</v>
          </cell>
          <cell r="C130" t="str">
            <v>ZAGREB</v>
          </cell>
        </row>
        <row r="131">
          <cell r="A131" t="str">
            <v>HRVATSKA ZAJEDNICA RAČUNOVOĐA I FIN</v>
          </cell>
          <cell r="B131">
            <v>75508100288</v>
          </cell>
          <cell r="C131" t="str">
            <v>ZAGREB</v>
          </cell>
        </row>
        <row r="132">
          <cell r="A132" t="str">
            <v>HRVATSKI FERIJALNI I HOSTELSKI SAVEZ</v>
          </cell>
          <cell r="B132">
            <v>27442377904</v>
          </cell>
          <cell r="C132" t="str">
            <v>ZAGREB</v>
          </cell>
        </row>
        <row r="133">
          <cell r="A133" t="str">
            <v xml:space="preserve">HRVATSKI ZAVOD ZA ZDRAVSTVENO OSIGURANJE </v>
          </cell>
          <cell r="B133" t="str">
            <v>02958272670 </v>
          </cell>
          <cell r="C133" t="str">
            <v>ZAGREB</v>
          </cell>
        </row>
        <row r="134">
          <cell r="A134" t="str">
            <v>HRVATSKO DRUŠTVO KEMIJSKIH INŽENJER</v>
          </cell>
          <cell r="B134">
            <v>22189855239</v>
          </cell>
          <cell r="C134" t="str">
            <v>ZAGREB</v>
          </cell>
        </row>
        <row r="135">
          <cell r="A135" t="str">
            <v>HRVATSKO DRUŠTVO KOŽARA I OBUĆ..</v>
          </cell>
          <cell r="B135" t="str">
            <v>42314083466</v>
          </cell>
          <cell r="C135" t="str">
            <v>ZAGREB</v>
          </cell>
        </row>
        <row r="136">
          <cell r="A136" t="str">
            <v>HRVATSKO ERGONOMIJSKO DRUŠTVO</v>
          </cell>
          <cell r="B136">
            <v>56165495302</v>
          </cell>
          <cell r="C136" t="str">
            <v>ZAGREB</v>
          </cell>
        </row>
        <row r="137">
          <cell r="A137" t="str">
            <v>HRVATSKO KEMIJSKO DRUŠTVO</v>
          </cell>
          <cell r="B137">
            <v>71073617516</v>
          </cell>
          <cell r="C137" t="str">
            <v>ZAGREB</v>
          </cell>
        </row>
        <row r="138">
          <cell r="A138" t="str">
            <v>HT-HRVATSKE TELEKOMUNIKACIJE</v>
          </cell>
          <cell r="B138" t="str">
            <v>81793146560</v>
          </cell>
          <cell r="C138" t="str">
            <v>ZAGREB</v>
          </cell>
        </row>
        <row r="139">
          <cell r="A139" t="str">
            <v>HUBO</v>
          </cell>
          <cell r="B139" t="str">
            <v>41724988445</v>
          </cell>
          <cell r="C139" t="str">
            <v>ZAGREB</v>
          </cell>
        </row>
        <row r="140">
          <cell r="A140" t="str">
            <v>HU-BO d.o.o.</v>
          </cell>
          <cell r="B140">
            <v>55049542008</v>
          </cell>
          <cell r="C140" t="str">
            <v>OSIJEK</v>
          </cell>
        </row>
        <row r="141">
          <cell r="A141" t="str">
            <v>HUMS</v>
          </cell>
          <cell r="B141" t="str">
            <v>16381590465</v>
          </cell>
          <cell r="C141" t="str">
            <v>ZAGREB</v>
          </cell>
        </row>
        <row r="142">
          <cell r="A142" t="str">
            <v>HŽ PUTNIČKI PRIJEVOZ D.O.O</v>
          </cell>
          <cell r="B142">
            <v>80572192786</v>
          </cell>
          <cell r="C142" t="str">
            <v>ZAGREB</v>
          </cell>
        </row>
        <row r="143">
          <cell r="A143" t="str">
            <v>ICC JEJU,  International Ergonomics Association</v>
          </cell>
          <cell r="B143">
            <v>6168120339</v>
          </cell>
          <cell r="C143" t="str">
            <v>GENEVA, ŠVICARSKA</v>
          </cell>
        </row>
        <row r="144">
          <cell r="A144" t="str">
            <v>IDEA</v>
          </cell>
          <cell r="B144" t="str">
            <v>GDPR</v>
          </cell>
          <cell r="C144" t="str">
            <v>GDPR</v>
          </cell>
        </row>
        <row r="145">
          <cell r="A145" t="str">
            <v>IDIS, VL. INES DOŠEN</v>
          </cell>
          <cell r="B145" t="str">
            <v>GDPR</v>
          </cell>
          <cell r="C145" t="str">
            <v>GDPR</v>
          </cell>
        </row>
        <row r="146">
          <cell r="A146" t="str">
            <v>IJK trgovina i usluge d.o.o.</v>
          </cell>
          <cell r="B146">
            <v>30338145239</v>
          </cell>
          <cell r="C146" t="str">
            <v>ZAGREB</v>
          </cell>
        </row>
        <row r="147">
          <cell r="A147" t="str">
            <v>IKEA</v>
          </cell>
          <cell r="B147">
            <v>21523879111</v>
          </cell>
          <cell r="C147" t="str">
            <v>SESVETSKI KRALJEVEC</v>
          </cell>
        </row>
        <row r="148">
          <cell r="A148" t="str">
            <v>IMPALA DOO BEOGRAD</v>
          </cell>
          <cell r="B148">
            <v>102007931</v>
          </cell>
          <cell r="C148" t="str">
            <v xml:space="preserve">BEOGRAD, SRBIJA </v>
          </cell>
        </row>
        <row r="149">
          <cell r="A149" t="str">
            <v>Imprimatur Editing</v>
          </cell>
          <cell r="B149" t="str">
            <v>CH21012020</v>
          </cell>
          <cell r="C149" t="str">
            <v>ŠVICARSKA</v>
          </cell>
        </row>
        <row r="150">
          <cell r="A150" t="str">
            <v>INFO PULS d.o.o.</v>
          </cell>
          <cell r="B150">
            <v>43150843424</v>
          </cell>
          <cell r="C150" t="str">
            <v>ZAGREB</v>
          </cell>
        </row>
        <row r="151">
          <cell r="A151" t="str">
            <v>INSTA TEXT</v>
          </cell>
          <cell r="B151" t="str">
            <v>SI64492923</v>
          </cell>
          <cell r="C151" t="str">
            <v xml:space="preserve">LJUBLJANA, SLOVENIJA </v>
          </cell>
        </row>
        <row r="152">
          <cell r="A152" t="str">
            <v>INSTAR CENTER d.o.o.</v>
          </cell>
          <cell r="B152">
            <v>64308723629</v>
          </cell>
          <cell r="C152" t="str">
            <v>Velika Gorica</v>
          </cell>
        </row>
        <row r="153">
          <cell r="A153" t="str">
            <v>INTER-ING d.o.o.</v>
          </cell>
          <cell r="B153" t="str">
            <v>47552771512</v>
          </cell>
          <cell r="C153" t="str">
            <v>ZAGREB</v>
          </cell>
        </row>
        <row r="154">
          <cell r="A154" t="str">
            <v>INTERMAX d.o.o.</v>
          </cell>
          <cell r="B154" t="str">
            <v>01171827738</v>
          </cell>
          <cell r="C154" t="str">
            <v>ZAGREB</v>
          </cell>
        </row>
        <row r="155">
          <cell r="A155" t="str">
            <v>ISPIS d.o.o.</v>
          </cell>
          <cell r="B155">
            <v>86023224138</v>
          </cell>
          <cell r="C155" t="str">
            <v>ZAGREB</v>
          </cell>
        </row>
        <row r="156">
          <cell r="A156" t="str">
            <v>ISTITUTO MARIA AUSILIATRICE DELLE S</v>
          </cell>
          <cell r="C156" t="str">
            <v>RIM, ITALIJA</v>
          </cell>
        </row>
        <row r="157">
          <cell r="A157" t="str">
            <v>ITS CONSULTING d.o.o.</v>
          </cell>
          <cell r="B157">
            <v>25040735127</v>
          </cell>
          <cell r="C157" t="str">
            <v>ZAGREB</v>
          </cell>
        </row>
        <row r="158">
          <cell r="A158" t="str">
            <v>Ivan Knezić Group, vl. Ivan Knezić</v>
          </cell>
          <cell r="B158" t="str">
            <v>GDPR</v>
          </cell>
          <cell r="C158" t="str">
            <v>GDPR</v>
          </cell>
        </row>
        <row r="159">
          <cell r="A159" t="str">
            <v>JACQUARD  d.o.o.</v>
          </cell>
          <cell r="B159" t="str">
            <v>00169641424</v>
          </cell>
          <cell r="C159" t="str">
            <v>ZAGREB</v>
          </cell>
        </row>
        <row r="160">
          <cell r="A160" t="str">
            <v>JADRANKA TURIZAM d. o. o.</v>
          </cell>
          <cell r="B160" t="str">
            <v>25295166877</v>
          </cell>
          <cell r="C160" t="str">
            <v>VELI LOŠINJ</v>
          </cell>
        </row>
        <row r="161">
          <cell r="A161" t="str">
            <v>JAGARINEC TRANSPORTI</v>
          </cell>
          <cell r="B161" t="str">
            <v>GDPR</v>
          </cell>
          <cell r="C161" t="str">
            <v>GDPR</v>
          </cell>
        </row>
        <row r="162">
          <cell r="A162" t="str">
            <v>JAVNI BILJEŽNIK Ljubica Čolako..</v>
          </cell>
          <cell r="B162" t="str">
            <v>GDPR</v>
          </cell>
          <cell r="C162" t="str">
            <v>GDPR</v>
          </cell>
        </row>
        <row r="163">
          <cell r="A163" t="str">
            <v>JURIČEK vl. Jakov Juriček</v>
          </cell>
          <cell r="B163" t="str">
            <v>GDPR</v>
          </cell>
          <cell r="C163" t="str">
            <v>GDPR</v>
          </cell>
        </row>
        <row r="164">
          <cell r="A164" t="str">
            <v>JYSK d.o.o.</v>
          </cell>
          <cell r="B164" t="str">
            <v>64729046835</v>
          </cell>
          <cell r="C164" t="str">
            <v>ZAGREB</v>
          </cell>
        </row>
        <row r="165">
          <cell r="A165" t="str">
            <v>KANPAK d.o.o.</v>
          </cell>
          <cell r="B165">
            <v>11046685815</v>
          </cell>
          <cell r="C165" t="str">
            <v>ZAGREB</v>
          </cell>
        </row>
        <row r="166">
          <cell r="A166" t="str">
            <v>KAP-KO d.o.o.</v>
          </cell>
          <cell r="B166" t="str">
            <v>49702093753</v>
          </cell>
          <cell r="C166" t="str">
            <v>ZAGREB</v>
          </cell>
        </row>
        <row r="167">
          <cell r="A167" t="str">
            <v>KARTONAŽA HUDETZ</v>
          </cell>
          <cell r="B167" t="str">
            <v>GDPR</v>
          </cell>
          <cell r="C167" t="str">
            <v>GDPR</v>
          </cell>
        </row>
        <row r="168">
          <cell r="A168" t="str">
            <v>KATAPULT</v>
          </cell>
          <cell r="B168" t="str">
            <v>48566967897</v>
          </cell>
          <cell r="C168" t="str">
            <v>ZAGREB</v>
          </cell>
        </row>
        <row r="169">
          <cell r="A169" t="str">
            <v>KAVOMAT D.O.O.</v>
          </cell>
          <cell r="B169">
            <v>9879269762</v>
          </cell>
          <cell r="C169" t="str">
            <v>ZAGREB</v>
          </cell>
        </row>
        <row r="170">
          <cell r="A170" t="str">
            <v>KEFO d.o.o.</v>
          </cell>
          <cell r="B170">
            <v>9371680761</v>
          </cell>
          <cell r="C170" t="str">
            <v>SISAK</v>
          </cell>
        </row>
        <row r="171">
          <cell r="A171" t="str">
            <v>KEMIS-TERMOCLEAN</v>
          </cell>
          <cell r="B171">
            <v>47719259482</v>
          </cell>
          <cell r="C171" t="str">
            <v>ZAGREB</v>
          </cell>
        </row>
        <row r="172">
          <cell r="A172" t="str">
            <v>KEMOLAB d.o.o.</v>
          </cell>
          <cell r="B172">
            <v>45816750516</v>
          </cell>
          <cell r="C172" t="str">
            <v>ZAGREB</v>
          </cell>
        </row>
        <row r="173">
          <cell r="A173" t="str">
            <v>KINEZIOLOŠKI FAKULTET</v>
          </cell>
          <cell r="B173">
            <v>25329931628</v>
          </cell>
          <cell r="C173" t="str">
            <v>ZAGREB</v>
          </cell>
        </row>
        <row r="174">
          <cell r="A174" t="str">
            <v>KOFER TO GO D.O.O.</v>
          </cell>
          <cell r="B174">
            <v>58648734664</v>
          </cell>
          <cell r="C174" t="str">
            <v>ZAGREB</v>
          </cell>
        </row>
        <row r="175">
          <cell r="A175" t="str">
            <v>KOLOR-PROMET d.o.o.</v>
          </cell>
          <cell r="B175">
            <v>60921186573</v>
          </cell>
          <cell r="C175" t="str">
            <v>ZAGREB</v>
          </cell>
        </row>
        <row r="176">
          <cell r="A176" t="str">
            <v>KONTO d.o.o.</v>
          </cell>
          <cell r="B176" t="str">
            <v>59143170280</v>
          </cell>
          <cell r="C176" t="str">
            <v>POŽEGA</v>
          </cell>
        </row>
        <row r="177">
          <cell r="A177" t="str">
            <v>KRALJ-COMMERCE D.O.O.</v>
          </cell>
          <cell r="B177">
            <v>85987220986</v>
          </cell>
          <cell r="C177" t="str">
            <v>ZAGREB</v>
          </cell>
        </row>
        <row r="178">
          <cell r="A178" t="str">
            <v>KRAŠ prehrambena industrija d...</v>
          </cell>
          <cell r="B178" t="str">
            <v>94989605030</v>
          </cell>
          <cell r="C178" t="str">
            <v>ZAGREB</v>
          </cell>
        </row>
        <row r="179">
          <cell r="A179" t="str">
            <v>KREŠIMIR-FUTURA D.O.O.</v>
          </cell>
          <cell r="B179">
            <v>99386047584</v>
          </cell>
          <cell r="C179" t="str">
            <v>IVANEČKO NASELJE</v>
          </cell>
        </row>
        <row r="180">
          <cell r="A180" t="str">
            <v>KUNA CORPORATION d.o.o.</v>
          </cell>
          <cell r="B180" t="str">
            <v>54600743656</v>
          </cell>
          <cell r="C180" t="str">
            <v>OROSLAVJE</v>
          </cell>
        </row>
        <row r="181">
          <cell r="A181" t="str">
            <v>LAZIA D.O.O. ZA USLUGE I TURISTIČKA</v>
          </cell>
          <cell r="B181">
            <v>95567416295</v>
          </cell>
          <cell r="C181" t="str">
            <v>SESVETE</v>
          </cell>
        </row>
        <row r="182">
          <cell r="A182" t="str">
            <v>LD Organisation</v>
          </cell>
          <cell r="B182">
            <v>464819842</v>
          </cell>
          <cell r="C182" t="str">
            <v>Louvain-la-Neuve,BELGIJA</v>
          </cell>
        </row>
        <row r="183">
          <cell r="A183" t="str">
            <v>LELUBA d.o.o.</v>
          </cell>
          <cell r="B183">
            <v>21301493079</v>
          </cell>
          <cell r="C183" t="str">
            <v>SESVETE</v>
          </cell>
        </row>
        <row r="184">
          <cell r="A184" t="str">
            <v>LEMIA d.o.o.</v>
          </cell>
          <cell r="B184">
            <v>19783069838</v>
          </cell>
          <cell r="C184" t="str">
            <v>ZAGREB</v>
          </cell>
        </row>
        <row r="185">
          <cell r="A185" t="str">
            <v>LEON POLIKOVSKY, POLIKOVSKY, V..</v>
          </cell>
          <cell r="B185" t="str">
            <v>GDPR</v>
          </cell>
          <cell r="C185" t="str">
            <v>GDPR</v>
          </cell>
        </row>
        <row r="186">
          <cell r="A186" t="str">
            <v>LEXPERA</v>
          </cell>
          <cell r="B186" t="str">
            <v>79506290597</v>
          </cell>
          <cell r="C186" t="str">
            <v>ZAGREB</v>
          </cell>
        </row>
        <row r="187">
          <cell r="A187" t="str">
            <v>LIBURNIA RIVIERA HOTELI D.D.</v>
          </cell>
          <cell r="B187" t="str">
            <v>15573308024</v>
          </cell>
          <cell r="C187" t="str">
            <v>OPATIJA</v>
          </cell>
        </row>
        <row r="188">
          <cell r="A188" t="str">
            <v>LIFTMONT  d.o.o.</v>
          </cell>
          <cell r="B188" t="str">
            <v>01448994969</v>
          </cell>
          <cell r="C188" t="str">
            <v>ZAGREB</v>
          </cell>
        </row>
        <row r="189">
          <cell r="A189" t="str">
            <v>LINĐO FOLKLORNI ANSAMBL</v>
          </cell>
          <cell r="B189">
            <v>18793700495</v>
          </cell>
          <cell r="C189" t="str">
            <v xml:space="preserve">DUBROVNIK </v>
          </cell>
        </row>
        <row r="190">
          <cell r="A190" t="str">
            <v>LINIJA KODA d.o.o.</v>
          </cell>
          <cell r="B190" t="str">
            <v>83514720123</v>
          </cell>
          <cell r="C190" t="str">
            <v>ZAGREB</v>
          </cell>
        </row>
        <row r="191">
          <cell r="A191" t="str">
            <v>LINKS  d.o.o.</v>
          </cell>
          <cell r="B191" t="str">
            <v>32614011568</v>
          </cell>
          <cell r="C191" t="str">
            <v>Sveta Nedelja</v>
          </cell>
        </row>
        <row r="192">
          <cell r="A192" t="str">
            <v>Lipapromet d.o.o.</v>
          </cell>
          <cell r="B192">
            <v>27060811148</v>
          </cell>
          <cell r="C192" t="str">
            <v>ZAGREB</v>
          </cell>
        </row>
        <row r="193">
          <cell r="A193" t="str">
            <v>LT, D.O.O.</v>
          </cell>
          <cell r="B193" t="str">
            <v>41071182</v>
          </cell>
          <cell r="C193" t="str">
            <v>ŠENTJERNEJ</v>
          </cell>
        </row>
        <row r="194">
          <cell r="A194" t="str">
            <v>M and A Ecom Enterprises LLC</v>
          </cell>
          <cell r="B194" t="str">
            <v>USTRWIBEB1XXX</v>
          </cell>
          <cell r="C194" t="str">
            <v>USA</v>
          </cell>
        </row>
        <row r="195">
          <cell r="A195" t="str">
            <v>M.M. BOBAN VINODOL Restoran Vinodol</v>
          </cell>
          <cell r="B195">
            <v>75508711169</v>
          </cell>
          <cell r="C195" t="str">
            <v>ZAGREB</v>
          </cell>
        </row>
        <row r="196">
          <cell r="A196" t="str">
            <v>Makromikro grupa</v>
          </cell>
          <cell r="B196">
            <v>50467974870</v>
          </cell>
          <cell r="C196" t="str">
            <v>VELIKA GORICA</v>
          </cell>
        </row>
        <row r="197">
          <cell r="A197" t="str">
            <v>Mapa znanja d.o.o.</v>
          </cell>
          <cell r="B197">
            <v>12800734085</v>
          </cell>
          <cell r="C197" t="str">
            <v>ZAGREB</v>
          </cell>
        </row>
        <row r="198">
          <cell r="A198" t="str">
            <v>MARE ADRIATICUM YACHTING d.o.o</v>
          </cell>
          <cell r="B198">
            <v>5091636531</v>
          </cell>
          <cell r="C198" t="str">
            <v>ZAGREB</v>
          </cell>
        </row>
        <row r="199">
          <cell r="A199" t="str">
            <v>MARIANNE MARTINUŠ PERSPEKTIVA</v>
          </cell>
          <cell r="B199" t="str">
            <v xml:space="preserve">GDPR </v>
          </cell>
          <cell r="C199" t="str">
            <v>GDPR</v>
          </cell>
        </row>
        <row r="200">
          <cell r="A200" t="str">
            <v>MARITERM d.o.o.</v>
          </cell>
          <cell r="B200">
            <v>15475319748</v>
          </cell>
          <cell r="C200" t="str">
            <v>RIJEKA</v>
          </cell>
        </row>
        <row r="201">
          <cell r="A201" t="str">
            <v>MASTER MEDIA d.o.o.</v>
          </cell>
          <cell r="B201">
            <v>29824444539</v>
          </cell>
          <cell r="C201" t="str">
            <v>VELIKA GORICA</v>
          </cell>
        </row>
        <row r="202">
          <cell r="A202" t="str">
            <v>MATIĆ d.o.o.</v>
          </cell>
          <cell r="B202">
            <v>76598425509</v>
          </cell>
          <cell r="C202" t="str">
            <v>VELIKA GORICA</v>
          </cell>
        </row>
        <row r="203">
          <cell r="A203" t="str">
            <v>M-COMPUTERS prodaja, servis i ..</v>
          </cell>
          <cell r="B203" t="str">
            <v>GDPR</v>
          </cell>
          <cell r="C203" t="str">
            <v>GDPR</v>
          </cell>
        </row>
        <row r="204">
          <cell r="A204" t="str">
            <v>MDPI AG</v>
          </cell>
          <cell r="B204" t="str">
            <v>E115694943</v>
          </cell>
          <cell r="C204" t="str">
            <v xml:space="preserve">BASEL, ŠVICARSKA </v>
          </cell>
        </row>
        <row r="205">
          <cell r="A205" t="str">
            <v>MEĐIMURJE-PLIN d.o.o. za opskrbu pr</v>
          </cell>
          <cell r="B205">
            <v>29035933600</v>
          </cell>
          <cell r="C205" t="str">
            <v>ČAKOVEC</v>
          </cell>
        </row>
        <row r="206">
          <cell r="A206" t="str">
            <v>Mesdan S.p.A</v>
          </cell>
          <cell r="B206" t="str">
            <v>Mesdan S.p.A</v>
          </cell>
          <cell r="C206" t="str">
            <v>PUEGNAGO DEL GARDA</v>
          </cell>
        </row>
        <row r="207">
          <cell r="A207" t="str">
            <v>MESSER CROATIA PLIN d.o.o.</v>
          </cell>
          <cell r="B207" t="str">
            <v>32179081874</v>
          </cell>
          <cell r="C207" t="str">
            <v>ZAPREŠIĆ</v>
          </cell>
        </row>
        <row r="208">
          <cell r="A208" t="str">
            <v>METTLER TOLEDO d.o.o.</v>
          </cell>
          <cell r="B208" t="str">
            <v>01271618606</v>
          </cell>
          <cell r="C208" t="str">
            <v>ZAGREB</v>
          </cell>
        </row>
        <row r="209">
          <cell r="A209" t="str">
            <v>MIKROLUX  d.o.o.</v>
          </cell>
          <cell r="B209">
            <v>83273787793</v>
          </cell>
          <cell r="C209" t="str">
            <v>ZAPREŠIĆ</v>
          </cell>
        </row>
        <row r="210">
          <cell r="A210" t="str">
            <v>MIKRONIS d.o.o.</v>
          </cell>
          <cell r="B210" t="str">
            <v>59964152545</v>
          </cell>
          <cell r="C210" t="str">
            <v>ZAGREB</v>
          </cell>
        </row>
        <row r="211">
          <cell r="A211" t="str">
            <v>MILTONIA d.o.o.</v>
          </cell>
          <cell r="B211">
            <v>38130307884</v>
          </cell>
          <cell r="C211" t="str">
            <v>SAMOBOR</v>
          </cell>
        </row>
        <row r="212">
          <cell r="A212" t="str">
            <v>MIMING solution j.d.o.o.</v>
          </cell>
          <cell r="B212">
            <v>86149506164</v>
          </cell>
          <cell r="C212" t="str">
            <v>ZAGREB</v>
          </cell>
        </row>
        <row r="213">
          <cell r="A213" t="str">
            <v>MIRTA KONTROL  d.o.o.</v>
          </cell>
          <cell r="B213">
            <v>46412753402</v>
          </cell>
          <cell r="C213" t="str">
            <v>ZAGREB</v>
          </cell>
        </row>
        <row r="214">
          <cell r="A214" t="str">
            <v>Mix Color d.o.o.</v>
          </cell>
          <cell r="B214">
            <v>25702561244</v>
          </cell>
          <cell r="C214" t="str">
            <v>SESVETE</v>
          </cell>
        </row>
        <row r="215">
          <cell r="A215" t="str">
            <v>MODEL-EDUCA  d.o.o. proizvodnj..</v>
          </cell>
          <cell r="B215">
            <v>75261823939</v>
          </cell>
          <cell r="C215" t="str">
            <v>ZAGREB</v>
          </cell>
        </row>
        <row r="216">
          <cell r="A216" t="str">
            <v>N.L.M.D. RETAIL</v>
          </cell>
          <cell r="B216">
            <v>71177754013</v>
          </cell>
          <cell r="C216" t="str">
            <v>ZAGREB</v>
          </cell>
        </row>
        <row r="217">
          <cell r="A217" t="str">
            <v>NAKNADA TEMELJEM ZAKONA O PROV..</v>
          </cell>
        </row>
        <row r="218">
          <cell r="A218" t="str">
            <v>NANODIY</v>
          </cell>
          <cell r="B218">
            <v>50007370119</v>
          </cell>
          <cell r="C218" t="str">
            <v>KOPRIVNICA</v>
          </cell>
        </row>
        <row r="219">
          <cell r="A219" t="str">
            <v>NARODNE NOVINE  d.d.</v>
          </cell>
          <cell r="B219" t="str">
            <v>64546066176</v>
          </cell>
          <cell r="C219" t="str">
            <v>ZAGREB</v>
          </cell>
        </row>
        <row r="220">
          <cell r="A220" t="str">
            <v>NELA VL. NELA PETRIČUŠIĆ</v>
          </cell>
          <cell r="B220" t="str">
            <v>GDPR</v>
          </cell>
          <cell r="C220" t="str">
            <v>GDPR</v>
          </cell>
        </row>
        <row r="221">
          <cell r="A221" t="str">
            <v>NESTOR AND JEEVES</v>
          </cell>
          <cell r="C221" t="str">
            <v>NICE, FRANCUSKA</v>
          </cell>
        </row>
        <row r="222">
          <cell r="A222" t="str">
            <v>NH Collection Porto Batalha</v>
          </cell>
          <cell r="C222" t="str">
            <v xml:space="preserve">PORTUGAL </v>
          </cell>
        </row>
        <row r="223">
          <cell r="A223" t="str">
            <v>NICKJ d.o.o.</v>
          </cell>
          <cell r="B223">
            <v>67840970045</v>
          </cell>
          <cell r="C223" t="str">
            <v>Mali Bukovec</v>
          </cell>
        </row>
        <row r="224">
          <cell r="A224" t="str">
            <v>NIROSTA  d.o.o.</v>
          </cell>
          <cell r="B224">
            <v>82823351319</v>
          </cell>
          <cell r="C224" t="str">
            <v>OSIJEK</v>
          </cell>
        </row>
        <row r="225">
          <cell r="A225" t="str">
            <v>NOISIA</v>
          </cell>
          <cell r="B225">
            <v>29516855629</v>
          </cell>
          <cell r="C225" t="str">
            <v>ŠENKOVEC</v>
          </cell>
        </row>
        <row r="226">
          <cell r="A226" t="str">
            <v>OBRNUTA FAZA d.o.o.</v>
          </cell>
          <cell r="B226" t="str">
            <v>00920851908</v>
          </cell>
          <cell r="C226" t="str">
            <v>ZAGREB</v>
          </cell>
        </row>
        <row r="227">
          <cell r="A227" t="str">
            <v>Odvjetničko društvo Primorac i part</v>
          </cell>
          <cell r="B227">
            <v>73118313420</v>
          </cell>
          <cell r="C227" t="str">
            <v>SPLIT</v>
          </cell>
        </row>
        <row r="228">
          <cell r="A228" t="str">
            <v>ODVJETNIK SAŠA PUFLER</v>
          </cell>
          <cell r="B228" t="str">
            <v>GDPR</v>
          </cell>
          <cell r="C228" t="str">
            <v>GDPR</v>
          </cell>
        </row>
        <row r="229">
          <cell r="A229" t="str">
            <v>OLIV TRAVEL UNIPESSOAL LDA</v>
          </cell>
          <cell r="B229">
            <v>510097260</v>
          </cell>
          <cell r="C229" t="str">
            <v>PORTO, PORTUGAL</v>
          </cell>
        </row>
        <row r="230">
          <cell r="A230" t="str">
            <v>OPG GRŠKOVIĆ JASMINKA</v>
          </cell>
          <cell r="B230">
            <v>21723473245</v>
          </cell>
          <cell r="C230" t="str">
            <v>KRK</v>
          </cell>
        </row>
        <row r="231">
          <cell r="A231" t="str">
            <v>PAMIGO  d.o.o.</v>
          </cell>
          <cell r="B231">
            <v>75444587892</v>
          </cell>
          <cell r="C231" t="str">
            <v>ZAGREB</v>
          </cell>
        </row>
        <row r="232">
          <cell r="A232" t="str">
            <v>PAMIGO D.O.O.</v>
          </cell>
          <cell r="B232">
            <v>75444587892</v>
          </cell>
          <cell r="C232" t="str">
            <v>ZAGREB</v>
          </cell>
        </row>
        <row r="233">
          <cell r="A233" t="str">
            <v>PC PROJEKT D.O.O.</v>
          </cell>
          <cell r="B233">
            <v>25882311498</v>
          </cell>
          <cell r="C233" t="str">
            <v>ZAGREB</v>
          </cell>
        </row>
        <row r="234">
          <cell r="A234" t="str">
            <v>PEKARNA KAJ d.o.o.</v>
          </cell>
          <cell r="B234">
            <v>94485011867</v>
          </cell>
          <cell r="C234" t="str">
            <v>DONJA BISTRA</v>
          </cell>
        </row>
        <row r="235">
          <cell r="A235" t="str">
            <v>PERSPEKTIVA</v>
          </cell>
          <cell r="B235" t="str">
            <v>GDPR</v>
          </cell>
          <cell r="C235" t="str">
            <v>GDPR</v>
          </cell>
        </row>
        <row r="236">
          <cell r="A236" t="str">
            <v>Pertec machines</v>
          </cell>
          <cell r="B236" t="str">
            <v>16354758266</v>
          </cell>
          <cell r="C236" t="str">
            <v>ZAGREB</v>
          </cell>
        </row>
        <row r="237">
          <cell r="A237" t="str">
            <v>PEVEX d.d.</v>
          </cell>
          <cell r="B237" t="str">
            <v>73660371074</v>
          </cell>
          <cell r="C237" t="str">
            <v>SESVETE</v>
          </cell>
        </row>
        <row r="238">
          <cell r="A238" t="str">
            <v>PINO KONZALTING d.o.o.</v>
          </cell>
          <cell r="B238" t="str">
            <v>02156897147</v>
          </cell>
          <cell r="C238" t="str">
            <v>ZAGREB</v>
          </cell>
        </row>
        <row r="239">
          <cell r="A239" t="str">
            <v>PLAVA LAGUNA D. D.</v>
          </cell>
          <cell r="B239">
            <v>57444289760</v>
          </cell>
          <cell r="C239" t="str">
            <v>POREČ</v>
          </cell>
        </row>
        <row r="240">
          <cell r="A240" t="str">
            <v>POINT d.o.o.</v>
          </cell>
          <cell r="B240">
            <v>80947211460</v>
          </cell>
          <cell r="C240" t="str">
            <v>VARAŽDIN</v>
          </cell>
        </row>
        <row r="241">
          <cell r="A241" t="str">
            <v>POLIKLINIKA SVETI ROK M.D.</v>
          </cell>
          <cell r="B241">
            <v>28842147765</v>
          </cell>
          <cell r="C241" t="str">
            <v>ZAGREB</v>
          </cell>
        </row>
        <row r="242">
          <cell r="A242" t="str">
            <v>Poslovno savjetovanje, Andreja..</v>
          </cell>
          <cell r="B242" t="str">
            <v>GDPR</v>
          </cell>
          <cell r="C242" t="str">
            <v>GDPR</v>
          </cell>
        </row>
        <row r="243">
          <cell r="A243" t="str">
            <v>PREHRAMBENO-BIOTEHNOLOŠKI FAKU..</v>
          </cell>
          <cell r="B243" t="str">
            <v>47824453867</v>
          </cell>
          <cell r="C243" t="str">
            <v>ZAGREB</v>
          </cell>
        </row>
        <row r="244">
          <cell r="A244" t="str">
            <v>PREHRAMBENO-BIOTEHNOLOŠKI FAKULTET</v>
          </cell>
          <cell r="B244">
            <v>96371000697</v>
          </cell>
          <cell r="C244" t="str">
            <v>OSIJEK</v>
          </cell>
        </row>
        <row r="245">
          <cell r="A245" t="str">
            <v>Presečki grupa</v>
          </cell>
          <cell r="B245" t="str">
            <v>85843181422</v>
          </cell>
          <cell r="C245" t="str">
            <v>KRAPINA</v>
          </cell>
        </row>
        <row r="246">
          <cell r="A246" t="str">
            <v>Preventa d.o.o.</v>
          </cell>
          <cell r="B246">
            <v>58241957305</v>
          </cell>
          <cell r="C246" t="str">
            <v>VARAŽDIN</v>
          </cell>
        </row>
        <row r="247">
          <cell r="A247" t="str">
            <v>PRIMO TIM d.o.o.</v>
          </cell>
          <cell r="B247">
            <v>42453405188</v>
          </cell>
          <cell r="C247" t="str">
            <v>ZAPREŠIĆ</v>
          </cell>
        </row>
        <row r="248">
          <cell r="A248" t="str">
            <v>PRINT STUDIO D.O.O. ZA PROIZV.TRGOV</v>
          </cell>
          <cell r="B248">
            <v>25170721692</v>
          </cell>
          <cell r="C248" t="str">
            <v>ZAGREB</v>
          </cell>
        </row>
        <row r="249">
          <cell r="A249" t="str">
            <v>PRIRODOSLOVNO-MATEMATIČKI FAKULTET</v>
          </cell>
          <cell r="B249">
            <v>28163265527</v>
          </cell>
          <cell r="C249" t="str">
            <v>ZAGREB</v>
          </cell>
        </row>
        <row r="250">
          <cell r="A250" t="str">
            <v>PROJEKTNA INTELIGENCIJA</v>
          </cell>
          <cell r="B250" t="str">
            <v>64443113506</v>
          </cell>
          <cell r="C250" t="str">
            <v>ZAGREB</v>
          </cell>
        </row>
        <row r="251">
          <cell r="A251" t="str">
            <v>PROSAT  d.o.o.</v>
          </cell>
          <cell r="B251">
            <v>6021561857</v>
          </cell>
          <cell r="C251" t="str">
            <v>ZAGREB</v>
          </cell>
        </row>
        <row r="252">
          <cell r="A252" t="str">
            <v>PROTIS d.o.o.</v>
          </cell>
          <cell r="B252">
            <v>42113416920</v>
          </cell>
          <cell r="C252" t="str">
            <v>ZAGREB</v>
          </cell>
        </row>
        <row r="253">
          <cell r="A253" t="str">
            <v>PUTNIKOVIĆ p.z.</v>
          </cell>
          <cell r="B253">
            <v>74721949251</v>
          </cell>
          <cell r="C253" t="str">
            <v>Putniković</v>
          </cell>
        </row>
        <row r="254">
          <cell r="A254" t="str">
            <v>RETEL</v>
          </cell>
          <cell r="B254" t="str">
            <v>75715390821</v>
          </cell>
          <cell r="C254" t="str">
            <v>ZAGREB</v>
          </cell>
        </row>
        <row r="255">
          <cell r="A255" t="str">
            <v>RONIS</v>
          </cell>
          <cell r="B255" t="str">
            <v>21720748086</v>
          </cell>
          <cell r="C255" t="str">
            <v>ČAKOVEC</v>
          </cell>
        </row>
        <row r="256">
          <cell r="A256" t="str">
            <v>ROSIP d.o.o.</v>
          </cell>
          <cell r="B256">
            <v>89811416156</v>
          </cell>
          <cell r="C256" t="str">
            <v>ZAGREB</v>
          </cell>
        </row>
        <row r="257">
          <cell r="A257" t="str">
            <v>RU-VE d.o.o.</v>
          </cell>
          <cell r="B257">
            <v>88470929840</v>
          </cell>
          <cell r="C257" t="str">
            <v>SVETA NEDJELJA</v>
          </cell>
        </row>
        <row r="258">
          <cell r="A258" t="str">
            <v>SAGOVI ZAGREB d.o.o.</v>
          </cell>
          <cell r="B258">
            <v>35639958412</v>
          </cell>
          <cell r="C258" t="str">
            <v>ZAGREB</v>
          </cell>
        </row>
        <row r="259">
          <cell r="A259" t="str">
            <v>SAM - TEX  d.o.o.</v>
          </cell>
          <cell r="B259">
            <v>50683876452</v>
          </cell>
          <cell r="C259" t="str">
            <v>VARAŽDIN</v>
          </cell>
        </row>
        <row r="260">
          <cell r="A260" t="str">
            <v>SANCTA DOMENICA d.o.o.</v>
          </cell>
          <cell r="B260" t="str">
            <v>35409850545</v>
          </cell>
          <cell r="C260" t="str">
            <v>SVETA NEDJELJA</v>
          </cell>
        </row>
        <row r="261">
          <cell r="A261" t="str">
            <v>SAVEZ INOVATORA ZAGREB</v>
          </cell>
          <cell r="B261">
            <v>31792033223</v>
          </cell>
          <cell r="C261" t="str">
            <v>ZAGREB</v>
          </cell>
        </row>
        <row r="262">
          <cell r="A262" t="str">
            <v>SAVEZ INŽENJERA I TEHNIČARA TE..</v>
          </cell>
          <cell r="B262">
            <v>100157409</v>
          </cell>
          <cell r="C262" t="str">
            <v>BEOGRAD</v>
          </cell>
        </row>
        <row r="263">
          <cell r="A263" t="str">
            <v>SCIENTIFIC SUMMITS</v>
          </cell>
          <cell r="B263" t="str">
            <v>36ARUPR7303J1Z5</v>
          </cell>
          <cell r="C263" t="str">
            <v>INDIA</v>
          </cell>
        </row>
        <row r="264">
          <cell r="A264" t="str">
            <v>Setcor Media FZ LLC</v>
          </cell>
          <cell r="B264" t="str">
            <v>1000577278000036</v>
          </cell>
          <cell r="C264" t="str">
            <v>DUBAI, UAE</v>
          </cell>
        </row>
        <row r="265">
          <cell r="A265" t="str">
            <v>SHTM SKOPJE</v>
          </cell>
          <cell r="C265" t="str">
            <v xml:space="preserve">MAKEDONIJA </v>
          </cell>
        </row>
        <row r="266">
          <cell r="A266" t="str">
            <v>Sladović d.o.o.</v>
          </cell>
          <cell r="B266" t="str">
            <v>90591097530</v>
          </cell>
          <cell r="C266" t="str">
            <v>ZAGREB</v>
          </cell>
        </row>
        <row r="267">
          <cell r="A267" t="str">
            <v>SP studio, vl. Slaven Paić</v>
          </cell>
          <cell r="B267" t="str">
            <v>GDPR</v>
          </cell>
          <cell r="C267" t="str">
            <v>GDPR</v>
          </cell>
        </row>
        <row r="268">
          <cell r="A268" t="str">
            <v>SPECTRA  MEDIA d.o.o.</v>
          </cell>
          <cell r="B268">
            <v>20342948082</v>
          </cell>
          <cell r="C268" t="str">
            <v>ZAGREB</v>
          </cell>
        </row>
        <row r="269">
          <cell r="A269" t="str">
            <v>SPERANZA</v>
          </cell>
          <cell r="B269" t="str">
            <v>56831241098</v>
          </cell>
          <cell r="C269" t="str">
            <v>ZAGREB</v>
          </cell>
        </row>
        <row r="270">
          <cell r="A270" t="str">
            <v>STAMPA</v>
          </cell>
          <cell r="B270">
            <v>81920045396</v>
          </cell>
          <cell r="C270" t="str">
            <v>ZAGREB</v>
          </cell>
        </row>
        <row r="271">
          <cell r="A271" t="str">
            <v>STEGA TISAK</v>
          </cell>
          <cell r="B271" t="str">
            <v>78043520516</v>
          </cell>
          <cell r="C271" t="str">
            <v>ZAGREB</v>
          </cell>
        </row>
        <row r="272">
          <cell r="A272" t="str">
            <v>STIV MED</v>
          </cell>
          <cell r="B272">
            <v>41280267782</v>
          </cell>
          <cell r="C272" t="str">
            <v>ZAGREB</v>
          </cell>
        </row>
        <row r="273">
          <cell r="A273" t="str">
            <v>STUDENTSKI CENTAR DUBROVNIK</v>
          </cell>
          <cell r="B273">
            <v>66467746606</v>
          </cell>
          <cell r="C273" t="str">
            <v>DUBROVNIK</v>
          </cell>
        </row>
        <row r="274">
          <cell r="A274" t="str">
            <v>STUDENTSKI CENTAR U ZAGREBU</v>
          </cell>
          <cell r="B274">
            <v>22597784145</v>
          </cell>
          <cell r="C274" t="str">
            <v>ZAGREB</v>
          </cell>
        </row>
        <row r="275">
          <cell r="A275" t="str">
            <v>Studio 108 - obrt za usluge vl..</v>
          </cell>
          <cell r="B275" t="str">
            <v>GDPR</v>
          </cell>
          <cell r="C275" t="str">
            <v>GDPR</v>
          </cell>
        </row>
        <row r="276">
          <cell r="A276" t="str">
            <v>SVETMAR d.o.o.</v>
          </cell>
          <cell r="B276">
            <v>73004539228</v>
          </cell>
          <cell r="C276" t="str">
            <v>ZAGREB</v>
          </cell>
        </row>
        <row r="277">
          <cell r="A277" t="str">
            <v>SVEUČILIŠNA TISKARA</v>
          </cell>
          <cell r="B277" t="str">
            <v>72172033323</v>
          </cell>
          <cell r="C277" t="str">
            <v>ZAGREB</v>
          </cell>
        </row>
        <row r="278">
          <cell r="A278" t="str">
            <v xml:space="preserve">SVEUČILIŠNI RAČUNSKI CENTAR </v>
          </cell>
          <cell r="B278">
            <v>34016189309</v>
          </cell>
          <cell r="C278" t="str">
            <v>ZAGREB</v>
          </cell>
        </row>
        <row r="279">
          <cell r="A279" t="str">
            <v>Sveučilište u Slavonskom Brodu</v>
          </cell>
          <cell r="B279">
            <v>33027834374</v>
          </cell>
          <cell r="C279" t="str">
            <v>SLAVONSKI BROD</v>
          </cell>
        </row>
        <row r="280">
          <cell r="A280" t="str">
            <v>SVEUČILIŠTE U ZAGREBU</v>
          </cell>
          <cell r="B280">
            <v>36612267447</v>
          </cell>
          <cell r="C280" t="str">
            <v>ZAGREB</v>
          </cell>
        </row>
        <row r="281">
          <cell r="A281" t="str">
            <v>SVIJET  MEDIJA  d.o.o.</v>
          </cell>
          <cell r="B281">
            <v>8622180689</v>
          </cell>
          <cell r="C281" t="str">
            <v>ZAGREB</v>
          </cell>
        </row>
        <row r="282">
          <cell r="A282" t="str">
            <v>SWISSCOLOR d.o.o.</v>
          </cell>
          <cell r="B282">
            <v>23856222941</v>
          </cell>
          <cell r="C282" t="str">
            <v>DONJA BISTRA</v>
          </cell>
        </row>
        <row r="283">
          <cell r="A283" t="str">
            <v>SWITCH ONE-obrt za računalno p..</v>
          </cell>
          <cell r="B283" t="str">
            <v>GDPR</v>
          </cell>
          <cell r="C283" t="str">
            <v>GDPR</v>
          </cell>
        </row>
        <row r="284">
          <cell r="A284" t="str">
            <v>SYSTEMCOM d.o.o.</v>
          </cell>
          <cell r="B284">
            <v>43950963671</v>
          </cell>
          <cell r="C284" t="str">
            <v>ZAGREB</v>
          </cell>
        </row>
        <row r="285">
          <cell r="A285" t="str">
            <v>ŠIVA-PROM D.O.O.</v>
          </cell>
          <cell r="B285">
            <v>42507079056</v>
          </cell>
          <cell r="C285" t="str">
            <v xml:space="preserve">STRMEC SAMOBORSKI </v>
          </cell>
        </row>
        <row r="286">
          <cell r="A286" t="str">
            <v>ŠKOLA ZA MODU I DIZAJN</v>
          </cell>
          <cell r="B286" t="str">
            <v>08044398886</v>
          </cell>
          <cell r="C286" t="str">
            <v>ZAGREB</v>
          </cell>
        </row>
        <row r="287">
          <cell r="A287" t="str">
            <v>ŠKOLSKA KNJIGA d.d. ZGREB</v>
          </cell>
          <cell r="B287">
            <v>38967655335</v>
          </cell>
          <cell r="C287" t="str">
            <v>ZAGREB</v>
          </cell>
        </row>
        <row r="288">
          <cell r="A288" t="str">
            <v>Taylor and Francis Group</v>
          </cell>
          <cell r="B288">
            <v>365462636</v>
          </cell>
          <cell r="C288" t="str">
            <v>LONDON</v>
          </cell>
        </row>
        <row r="289">
          <cell r="A289" t="str">
            <v>TECHNICAL UNIVERSITY-SOFIA-TEC..</v>
          </cell>
          <cell r="B289">
            <v>130506225</v>
          </cell>
          <cell r="C289" t="str">
            <v>SOFIA</v>
          </cell>
        </row>
        <row r="290">
          <cell r="A290" t="str">
            <v>TEHIT d.o.o.</v>
          </cell>
          <cell r="B290" t="str">
            <v>SI25080409407</v>
          </cell>
          <cell r="C290" t="str">
            <v>SLOVENJ GRADEC, SLOVENIJA</v>
          </cell>
        </row>
        <row r="291">
          <cell r="A291" t="str">
            <v>TEHNODARIJA d.o.o.</v>
          </cell>
          <cell r="B291">
            <v>88637387982</v>
          </cell>
          <cell r="C291" t="str">
            <v>ZAGREB</v>
          </cell>
        </row>
        <row r="292">
          <cell r="A292" t="str">
            <v>TEHNOMODELI D.O.O.</v>
          </cell>
          <cell r="B292" t="str">
            <v>10698571703</v>
          </cell>
          <cell r="C292" t="str">
            <v>ZAGREB</v>
          </cell>
        </row>
        <row r="293">
          <cell r="A293" t="str">
            <v xml:space="preserve">TEKSTILNO TEHNOLOŠKI FAKULTET </v>
          </cell>
          <cell r="B293">
            <v>43097527965</v>
          </cell>
          <cell r="C293" t="str">
            <v>ZAGREB</v>
          </cell>
        </row>
        <row r="294">
          <cell r="A294" t="str">
            <v>TELEBIT D.O.O.</v>
          </cell>
          <cell r="B294">
            <v>17148988537</v>
          </cell>
          <cell r="C294" t="str">
            <v>ZAGREB</v>
          </cell>
        </row>
        <row r="295">
          <cell r="A295" t="str">
            <v>TELEGRAM</v>
          </cell>
          <cell r="B295" t="str">
            <v>GDPR</v>
          </cell>
          <cell r="C295" t="str">
            <v>GDPR</v>
          </cell>
        </row>
        <row r="296">
          <cell r="A296" t="str">
            <v>TELEGRAM RODA, obrt za trgovinu i u</v>
          </cell>
          <cell r="B296" t="str">
            <v>GDPR</v>
          </cell>
          <cell r="C296" t="str">
            <v>GDPR</v>
          </cell>
        </row>
        <row r="297">
          <cell r="A297" t="str">
            <v>TELUR</v>
          </cell>
          <cell r="B297">
            <v>64720212310</v>
          </cell>
          <cell r="C297" t="str">
            <v>ZAGREB</v>
          </cell>
        </row>
        <row r="298">
          <cell r="A298" t="str">
            <v>TERRA PROMESSA</v>
          </cell>
          <cell r="B298">
            <v>47287383352</v>
          </cell>
          <cell r="C298" t="str">
            <v>DUGO SELO</v>
          </cell>
        </row>
        <row r="299">
          <cell r="A299" t="str">
            <v>TEXTRINUM</v>
          </cell>
          <cell r="B299">
            <v>44475717702</v>
          </cell>
          <cell r="C299" t="str">
            <v>SAMOBOR</v>
          </cell>
        </row>
        <row r="300">
          <cell r="A300" t="str">
            <v>The Textile Institute</v>
          </cell>
          <cell r="B300" t="str">
            <v>GB146637941</v>
          </cell>
          <cell r="C300" t="str">
            <v>Manchester, V.BRITANIJA</v>
          </cell>
        </row>
        <row r="301">
          <cell r="A301" t="str">
            <v>TISKARA ZELINA d.d.</v>
          </cell>
          <cell r="B301">
            <v>44670908452</v>
          </cell>
          <cell r="C301" t="str">
            <v>Sveti Ivan Zelina</v>
          </cell>
        </row>
        <row r="302">
          <cell r="A302" t="str">
            <v>TIVEKS d.o.o.</v>
          </cell>
          <cell r="B302">
            <v>75715192841</v>
          </cell>
          <cell r="C302" t="str">
            <v>SVETI IVAN ZELINA</v>
          </cell>
        </row>
        <row r="303">
          <cell r="A303" t="str">
            <v>TKANINA I PRIBOR</v>
          </cell>
          <cell r="B303" t="str">
            <v>GDPR</v>
          </cell>
          <cell r="C303" t="str">
            <v>GDPR</v>
          </cell>
        </row>
        <row r="304">
          <cell r="A304" t="str">
            <v>UDRUGA INOVATORA HRVATSKE</v>
          </cell>
          <cell r="B304" t="str">
            <v>69872404259</v>
          </cell>
          <cell r="C304" t="str">
            <v>ZAGREB</v>
          </cell>
        </row>
        <row r="305">
          <cell r="A305" t="str">
            <v>UDRUGA ZA PROMICANJE KULTURE AUTOMO</v>
          </cell>
          <cell r="B305">
            <v>77122499471</v>
          </cell>
          <cell r="C305" t="str">
            <v>ZAGREB</v>
          </cell>
        </row>
        <row r="306">
          <cell r="A306" t="str">
            <v>ULIX D.O.O.</v>
          </cell>
          <cell r="B306" t="str">
            <v>26561427801</v>
          </cell>
          <cell r="C306" t="str">
            <v>ZAGREB</v>
          </cell>
        </row>
        <row r="307">
          <cell r="A307" t="str">
            <v>UNA - obrt za ugostiteljstvo i usluge</v>
          </cell>
          <cell r="B307" t="str">
            <v>GDPR</v>
          </cell>
          <cell r="C307" t="str">
            <v>GDPR</v>
          </cell>
        </row>
        <row r="308">
          <cell r="A308" t="str">
            <v>UNIQA osiguranje d.d.</v>
          </cell>
          <cell r="B308">
            <v>75665455333</v>
          </cell>
          <cell r="C308" t="str">
            <v>ZAGREB</v>
          </cell>
        </row>
        <row r="309">
          <cell r="A309" t="str">
            <v>UNIVERZA V LJUBLJANI NARAVOSLO..</v>
          </cell>
          <cell r="B309" t="str">
            <v>24405388</v>
          </cell>
          <cell r="C309" t="str">
            <v>LJUBLJANA</v>
          </cell>
        </row>
        <row r="310">
          <cell r="A310" t="str">
            <v>UNIVERZA V LJUBLJANI NARAVOSLOVNOTE</v>
          </cell>
          <cell r="B310" t="str">
            <v>SI71674705</v>
          </cell>
          <cell r="C310" t="str">
            <v>MARIBOR</v>
          </cell>
        </row>
        <row r="311">
          <cell r="A311" t="str">
            <v>UNIVERZA V MARIBORU FAKULTETA ..</v>
          </cell>
          <cell r="B311">
            <v>71674705</v>
          </cell>
          <cell r="C311" t="str">
            <v>MARIBOR</v>
          </cell>
        </row>
        <row r="312">
          <cell r="A312" t="str">
            <v>UPI-2M PLUS  d.o.o.</v>
          </cell>
          <cell r="B312">
            <v>94443043935</v>
          </cell>
          <cell r="C312" t="str">
            <v>ZAGREB</v>
          </cell>
        </row>
        <row r="313">
          <cell r="A313" t="str">
            <v>Ustanova zdr.skrb Perodika</v>
          </cell>
          <cell r="B313">
            <v>95062951400</v>
          </cell>
          <cell r="C313" t="str">
            <v>ZAGREB</v>
          </cell>
        </row>
        <row r="314">
          <cell r="A314" t="str">
            <v>VARKOM d.d.</v>
          </cell>
          <cell r="B314">
            <v>39048902955</v>
          </cell>
          <cell r="C314" t="str">
            <v>VARAŽDIN</v>
          </cell>
        </row>
        <row r="315">
          <cell r="A315" t="str">
            <v>VEKTOR GRUPA d.o.o.</v>
          </cell>
          <cell r="B315">
            <v>40485772360</v>
          </cell>
          <cell r="C315" t="str">
            <v>SESVETE</v>
          </cell>
        </row>
        <row r="316">
          <cell r="A316" t="str">
            <v>VELEUČILIŠTE U KARLOVCU</v>
          </cell>
          <cell r="B316">
            <v>62820859976</v>
          </cell>
          <cell r="C316" t="str">
            <v>KARLOVAC</v>
          </cell>
        </row>
        <row r="317">
          <cell r="A317" t="str">
            <v>VELINAC  d.o.o.</v>
          </cell>
          <cell r="B317" t="str">
            <v>63682958051</v>
          </cell>
          <cell r="C317" t="str">
            <v>SESVETE</v>
          </cell>
        </row>
        <row r="318">
          <cell r="A318" t="str">
            <v>VRUTAK D.O.O.</v>
          </cell>
          <cell r="B318" t="str">
            <v>95092888930</v>
          </cell>
          <cell r="C318" t="str">
            <v>ZAGREB</v>
          </cell>
        </row>
        <row r="319">
          <cell r="A319" t="str">
            <v>WELTWIEN Apartments</v>
          </cell>
          <cell r="B319" t="str">
            <v>GDPR</v>
          </cell>
          <cell r="C319" t="str">
            <v>GDPR</v>
          </cell>
        </row>
        <row r="320">
          <cell r="A320" t="str">
            <v>WENINOX</v>
          </cell>
          <cell r="B320" t="str">
            <v>96118420948</v>
          </cell>
          <cell r="C320" t="str">
            <v>SAMOBOR</v>
          </cell>
        </row>
        <row r="321">
          <cell r="A321" t="str">
            <v>WMD</v>
          </cell>
          <cell r="B321" t="str">
            <v>GDPR</v>
          </cell>
          <cell r="C321" t="str">
            <v>GDPR</v>
          </cell>
        </row>
        <row r="322">
          <cell r="A322" t="str">
            <v>YILMAZ SIMSEK-MUSTAF ALKAN</v>
          </cell>
          <cell r="B322" t="str">
            <v>GDPR</v>
          </cell>
          <cell r="C322" t="str">
            <v>GDPR</v>
          </cell>
        </row>
        <row r="323">
          <cell r="A323" t="str">
            <v>ZADRUGA DRUGA PRILIKA</v>
          </cell>
          <cell r="B323" t="str">
            <v>87006141750</v>
          </cell>
          <cell r="C323" t="str">
            <v>ZAGREB</v>
          </cell>
        </row>
        <row r="324">
          <cell r="A324" t="str">
            <v>ZAGREBAČKA BANKA D.D.</v>
          </cell>
          <cell r="B324" t="str">
            <v>79232312348</v>
          </cell>
          <cell r="C324" t="str">
            <v>ZAGREB</v>
          </cell>
        </row>
        <row r="325">
          <cell r="A325" t="str">
            <v>ZAGREBAČKI EKOLOŠKO SANITACIJSKI HIGIJENSKI SERVIS</v>
          </cell>
          <cell r="B325" t="str">
            <v>12912094439</v>
          </cell>
          <cell r="C325" t="str">
            <v>ZAGREB</v>
          </cell>
        </row>
        <row r="326">
          <cell r="A326" t="str">
            <v xml:space="preserve">ZAGREBAČKI HOLDING d.o.o. PODRUŽNICA ČISTOĆA </v>
          </cell>
          <cell r="B326">
            <v>85584865987</v>
          </cell>
          <cell r="C326" t="str">
            <v>ZAGREB</v>
          </cell>
        </row>
        <row r="327">
          <cell r="A327" t="str">
            <v>ZAGREBAČKI HOLDING d.o.o. PODRUŽNICA VODOOPSKRBA</v>
          </cell>
          <cell r="B327">
            <v>83416546499</v>
          </cell>
          <cell r="C327" t="str">
            <v xml:space="preserve">ZAGREB </v>
          </cell>
        </row>
        <row r="328">
          <cell r="A328" t="str">
            <v>ZAGREBINSPEKT d.o.o.</v>
          </cell>
          <cell r="B328">
            <v>82752153530</v>
          </cell>
          <cell r="C328" t="str">
            <v>ZAGREB</v>
          </cell>
        </row>
        <row r="329">
          <cell r="A329" t="str">
            <v>ZAVOD ZA INTEGRALNU KONTROLU</v>
          </cell>
          <cell r="B329">
            <v>51028550278</v>
          </cell>
          <cell r="C329" t="str">
            <v>ZAGREB</v>
          </cell>
        </row>
        <row r="330">
          <cell r="A330" t="str">
            <v>ZAVOD ZA ISTRAŽIVANJE RAZVOJ SIGURN0STI</v>
          </cell>
          <cell r="B330" t="str">
            <v>05494093403</v>
          </cell>
          <cell r="C330" t="str">
            <v>ZAGREB</v>
          </cell>
        </row>
        <row r="331">
          <cell r="A331" t="str">
            <v>ZEKO TEKSTIL, vl. ŽELJKO ZAJEC</v>
          </cell>
          <cell r="B331" t="str">
            <v>GDPR</v>
          </cell>
          <cell r="C331" t="str">
            <v>GDPR</v>
          </cell>
        </row>
        <row r="332">
          <cell r="A332" t="str">
            <v>Z-EL d.o.o. CHIPOTEKA</v>
          </cell>
          <cell r="B332" t="str">
            <v>11374156664</v>
          </cell>
          <cell r="C332" t="str">
            <v>ZAGREB</v>
          </cell>
        </row>
        <row r="333">
          <cell r="A333" t="str">
            <v>Zelenilo</v>
          </cell>
          <cell r="B333">
            <v>58836601538</v>
          </cell>
          <cell r="C333" t="str">
            <v>KARLOVAC</v>
          </cell>
        </row>
        <row r="334">
          <cell r="A334" t="str">
            <v>ZET</v>
          </cell>
          <cell r="B334" t="str">
            <v>82031999604</v>
          </cell>
          <cell r="C334" t="str">
            <v>ZAGREB</v>
          </cell>
        </row>
        <row r="335">
          <cell r="A335" t="str">
            <v>ZVONA USLUGE d.o.o.</v>
          </cell>
          <cell r="B335">
            <v>99421577215</v>
          </cell>
          <cell r="C335" t="str">
            <v>ZAGREB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40"/>
  <sheetViews>
    <sheetView tabSelected="1" topLeftCell="A13" zoomScale="106" zoomScaleNormal="106" workbookViewId="0">
      <selection activeCell="C26" sqref="C26:G38"/>
    </sheetView>
  </sheetViews>
  <sheetFormatPr defaultRowHeight="10.199999999999999" x14ac:dyDescent="0.2"/>
  <cols>
    <col min="1" max="1" width="41.33203125" style="1" customWidth="1"/>
    <col min="2" max="2" width="14.109375" style="2" customWidth="1"/>
    <col min="3" max="3" width="13.77734375" style="2" customWidth="1"/>
    <col min="4" max="4" width="50.33203125" style="1" hidden="1" customWidth="1"/>
    <col min="5" max="5" width="18.33203125" style="1" hidden="1" customWidth="1"/>
    <col min="6" max="6" width="12.21875" style="56" customWidth="1"/>
    <col min="7" max="7" width="14.21875" style="61" customWidth="1"/>
    <col min="8" max="8" width="50" style="2" customWidth="1"/>
    <col min="9" max="256" width="9.109375" style="2"/>
    <col min="257" max="257" width="41.33203125" style="2" customWidth="1"/>
    <col min="258" max="258" width="14.109375" style="2" customWidth="1"/>
    <col min="259" max="259" width="13.77734375" style="2" customWidth="1"/>
    <col min="260" max="261" width="0" style="2" hidden="1" customWidth="1"/>
    <col min="262" max="262" width="12.21875" style="2" customWidth="1"/>
    <col min="263" max="263" width="14.21875" style="2" customWidth="1"/>
    <col min="264" max="264" width="50" style="2" customWidth="1"/>
    <col min="265" max="512" width="9.109375" style="2"/>
    <col min="513" max="513" width="41.33203125" style="2" customWidth="1"/>
    <col min="514" max="514" width="14.109375" style="2" customWidth="1"/>
    <col min="515" max="515" width="13.77734375" style="2" customWidth="1"/>
    <col min="516" max="517" width="0" style="2" hidden="1" customWidth="1"/>
    <col min="518" max="518" width="12.21875" style="2" customWidth="1"/>
    <col min="519" max="519" width="14.21875" style="2" customWidth="1"/>
    <col min="520" max="520" width="50" style="2" customWidth="1"/>
    <col min="521" max="768" width="9.109375" style="2"/>
    <col min="769" max="769" width="41.33203125" style="2" customWidth="1"/>
    <col min="770" max="770" width="14.109375" style="2" customWidth="1"/>
    <col min="771" max="771" width="13.77734375" style="2" customWidth="1"/>
    <col min="772" max="773" width="0" style="2" hidden="1" customWidth="1"/>
    <col min="774" max="774" width="12.21875" style="2" customWidth="1"/>
    <col min="775" max="775" width="14.21875" style="2" customWidth="1"/>
    <col min="776" max="776" width="50" style="2" customWidth="1"/>
    <col min="777" max="1024" width="9.109375" style="2"/>
    <col min="1025" max="1025" width="41.33203125" style="2" customWidth="1"/>
    <col min="1026" max="1026" width="14.109375" style="2" customWidth="1"/>
    <col min="1027" max="1027" width="13.77734375" style="2" customWidth="1"/>
    <col min="1028" max="1029" width="0" style="2" hidden="1" customWidth="1"/>
    <col min="1030" max="1030" width="12.21875" style="2" customWidth="1"/>
    <col min="1031" max="1031" width="14.21875" style="2" customWidth="1"/>
    <col min="1032" max="1032" width="50" style="2" customWidth="1"/>
    <col min="1033" max="1280" width="9.109375" style="2"/>
    <col min="1281" max="1281" width="41.33203125" style="2" customWidth="1"/>
    <col min="1282" max="1282" width="14.109375" style="2" customWidth="1"/>
    <col min="1283" max="1283" width="13.77734375" style="2" customWidth="1"/>
    <col min="1284" max="1285" width="0" style="2" hidden="1" customWidth="1"/>
    <col min="1286" max="1286" width="12.21875" style="2" customWidth="1"/>
    <col min="1287" max="1287" width="14.21875" style="2" customWidth="1"/>
    <col min="1288" max="1288" width="50" style="2" customWidth="1"/>
    <col min="1289" max="1536" width="9.109375" style="2"/>
    <col min="1537" max="1537" width="41.33203125" style="2" customWidth="1"/>
    <col min="1538" max="1538" width="14.109375" style="2" customWidth="1"/>
    <col min="1539" max="1539" width="13.77734375" style="2" customWidth="1"/>
    <col min="1540" max="1541" width="0" style="2" hidden="1" customWidth="1"/>
    <col min="1542" max="1542" width="12.21875" style="2" customWidth="1"/>
    <col min="1543" max="1543" width="14.21875" style="2" customWidth="1"/>
    <col min="1544" max="1544" width="50" style="2" customWidth="1"/>
    <col min="1545" max="1792" width="9.109375" style="2"/>
    <col min="1793" max="1793" width="41.33203125" style="2" customWidth="1"/>
    <col min="1794" max="1794" width="14.109375" style="2" customWidth="1"/>
    <col min="1795" max="1795" width="13.77734375" style="2" customWidth="1"/>
    <col min="1796" max="1797" width="0" style="2" hidden="1" customWidth="1"/>
    <col min="1798" max="1798" width="12.21875" style="2" customWidth="1"/>
    <col min="1799" max="1799" width="14.21875" style="2" customWidth="1"/>
    <col min="1800" max="1800" width="50" style="2" customWidth="1"/>
    <col min="1801" max="2048" width="9.109375" style="2"/>
    <col min="2049" max="2049" width="41.33203125" style="2" customWidth="1"/>
    <col min="2050" max="2050" width="14.109375" style="2" customWidth="1"/>
    <col min="2051" max="2051" width="13.77734375" style="2" customWidth="1"/>
    <col min="2052" max="2053" width="0" style="2" hidden="1" customWidth="1"/>
    <col min="2054" max="2054" width="12.21875" style="2" customWidth="1"/>
    <col min="2055" max="2055" width="14.21875" style="2" customWidth="1"/>
    <col min="2056" max="2056" width="50" style="2" customWidth="1"/>
    <col min="2057" max="2304" width="9.109375" style="2"/>
    <col min="2305" max="2305" width="41.33203125" style="2" customWidth="1"/>
    <col min="2306" max="2306" width="14.109375" style="2" customWidth="1"/>
    <col min="2307" max="2307" width="13.77734375" style="2" customWidth="1"/>
    <col min="2308" max="2309" width="0" style="2" hidden="1" customWidth="1"/>
    <col min="2310" max="2310" width="12.21875" style="2" customWidth="1"/>
    <col min="2311" max="2311" width="14.21875" style="2" customWidth="1"/>
    <col min="2312" max="2312" width="50" style="2" customWidth="1"/>
    <col min="2313" max="2560" width="9.109375" style="2"/>
    <col min="2561" max="2561" width="41.33203125" style="2" customWidth="1"/>
    <col min="2562" max="2562" width="14.109375" style="2" customWidth="1"/>
    <col min="2563" max="2563" width="13.77734375" style="2" customWidth="1"/>
    <col min="2564" max="2565" width="0" style="2" hidden="1" customWidth="1"/>
    <col min="2566" max="2566" width="12.21875" style="2" customWidth="1"/>
    <col min="2567" max="2567" width="14.21875" style="2" customWidth="1"/>
    <col min="2568" max="2568" width="50" style="2" customWidth="1"/>
    <col min="2569" max="2816" width="9.109375" style="2"/>
    <col min="2817" max="2817" width="41.33203125" style="2" customWidth="1"/>
    <col min="2818" max="2818" width="14.109375" style="2" customWidth="1"/>
    <col min="2819" max="2819" width="13.77734375" style="2" customWidth="1"/>
    <col min="2820" max="2821" width="0" style="2" hidden="1" customWidth="1"/>
    <col min="2822" max="2822" width="12.21875" style="2" customWidth="1"/>
    <col min="2823" max="2823" width="14.21875" style="2" customWidth="1"/>
    <col min="2824" max="2824" width="50" style="2" customWidth="1"/>
    <col min="2825" max="3072" width="9.109375" style="2"/>
    <col min="3073" max="3073" width="41.33203125" style="2" customWidth="1"/>
    <col min="3074" max="3074" width="14.109375" style="2" customWidth="1"/>
    <col min="3075" max="3075" width="13.77734375" style="2" customWidth="1"/>
    <col min="3076" max="3077" width="0" style="2" hidden="1" customWidth="1"/>
    <col min="3078" max="3078" width="12.21875" style="2" customWidth="1"/>
    <col min="3079" max="3079" width="14.21875" style="2" customWidth="1"/>
    <col min="3080" max="3080" width="50" style="2" customWidth="1"/>
    <col min="3081" max="3328" width="9.109375" style="2"/>
    <col min="3329" max="3329" width="41.33203125" style="2" customWidth="1"/>
    <col min="3330" max="3330" width="14.109375" style="2" customWidth="1"/>
    <col min="3331" max="3331" width="13.77734375" style="2" customWidth="1"/>
    <col min="3332" max="3333" width="0" style="2" hidden="1" customWidth="1"/>
    <col min="3334" max="3334" width="12.21875" style="2" customWidth="1"/>
    <col min="3335" max="3335" width="14.21875" style="2" customWidth="1"/>
    <col min="3336" max="3336" width="50" style="2" customWidth="1"/>
    <col min="3337" max="3584" width="9.109375" style="2"/>
    <col min="3585" max="3585" width="41.33203125" style="2" customWidth="1"/>
    <col min="3586" max="3586" width="14.109375" style="2" customWidth="1"/>
    <col min="3587" max="3587" width="13.77734375" style="2" customWidth="1"/>
    <col min="3588" max="3589" width="0" style="2" hidden="1" customWidth="1"/>
    <col min="3590" max="3590" width="12.21875" style="2" customWidth="1"/>
    <col min="3591" max="3591" width="14.21875" style="2" customWidth="1"/>
    <col min="3592" max="3592" width="50" style="2" customWidth="1"/>
    <col min="3593" max="3840" width="9.109375" style="2"/>
    <col min="3841" max="3841" width="41.33203125" style="2" customWidth="1"/>
    <col min="3842" max="3842" width="14.109375" style="2" customWidth="1"/>
    <col min="3843" max="3843" width="13.77734375" style="2" customWidth="1"/>
    <col min="3844" max="3845" width="0" style="2" hidden="1" customWidth="1"/>
    <col min="3846" max="3846" width="12.21875" style="2" customWidth="1"/>
    <col min="3847" max="3847" width="14.21875" style="2" customWidth="1"/>
    <col min="3848" max="3848" width="50" style="2" customWidth="1"/>
    <col min="3849" max="4096" width="9.109375" style="2"/>
    <col min="4097" max="4097" width="41.33203125" style="2" customWidth="1"/>
    <col min="4098" max="4098" width="14.109375" style="2" customWidth="1"/>
    <col min="4099" max="4099" width="13.77734375" style="2" customWidth="1"/>
    <col min="4100" max="4101" width="0" style="2" hidden="1" customWidth="1"/>
    <col min="4102" max="4102" width="12.21875" style="2" customWidth="1"/>
    <col min="4103" max="4103" width="14.21875" style="2" customWidth="1"/>
    <col min="4104" max="4104" width="50" style="2" customWidth="1"/>
    <col min="4105" max="4352" width="9.109375" style="2"/>
    <col min="4353" max="4353" width="41.33203125" style="2" customWidth="1"/>
    <col min="4354" max="4354" width="14.109375" style="2" customWidth="1"/>
    <col min="4355" max="4355" width="13.77734375" style="2" customWidth="1"/>
    <col min="4356" max="4357" width="0" style="2" hidden="1" customWidth="1"/>
    <col min="4358" max="4358" width="12.21875" style="2" customWidth="1"/>
    <col min="4359" max="4359" width="14.21875" style="2" customWidth="1"/>
    <col min="4360" max="4360" width="50" style="2" customWidth="1"/>
    <col min="4361" max="4608" width="9.109375" style="2"/>
    <col min="4609" max="4609" width="41.33203125" style="2" customWidth="1"/>
    <col min="4610" max="4610" width="14.109375" style="2" customWidth="1"/>
    <col min="4611" max="4611" width="13.77734375" style="2" customWidth="1"/>
    <col min="4612" max="4613" width="0" style="2" hidden="1" customWidth="1"/>
    <col min="4614" max="4614" width="12.21875" style="2" customWidth="1"/>
    <col min="4615" max="4615" width="14.21875" style="2" customWidth="1"/>
    <col min="4616" max="4616" width="50" style="2" customWidth="1"/>
    <col min="4617" max="4864" width="9.109375" style="2"/>
    <col min="4865" max="4865" width="41.33203125" style="2" customWidth="1"/>
    <col min="4866" max="4866" width="14.109375" style="2" customWidth="1"/>
    <col min="4867" max="4867" width="13.77734375" style="2" customWidth="1"/>
    <col min="4868" max="4869" width="0" style="2" hidden="1" customWidth="1"/>
    <col min="4870" max="4870" width="12.21875" style="2" customWidth="1"/>
    <col min="4871" max="4871" width="14.21875" style="2" customWidth="1"/>
    <col min="4872" max="4872" width="50" style="2" customWidth="1"/>
    <col min="4873" max="5120" width="9.109375" style="2"/>
    <col min="5121" max="5121" width="41.33203125" style="2" customWidth="1"/>
    <col min="5122" max="5122" width="14.109375" style="2" customWidth="1"/>
    <col min="5123" max="5123" width="13.77734375" style="2" customWidth="1"/>
    <col min="5124" max="5125" width="0" style="2" hidden="1" customWidth="1"/>
    <col min="5126" max="5126" width="12.21875" style="2" customWidth="1"/>
    <col min="5127" max="5127" width="14.21875" style="2" customWidth="1"/>
    <col min="5128" max="5128" width="50" style="2" customWidth="1"/>
    <col min="5129" max="5376" width="9.109375" style="2"/>
    <col min="5377" max="5377" width="41.33203125" style="2" customWidth="1"/>
    <col min="5378" max="5378" width="14.109375" style="2" customWidth="1"/>
    <col min="5379" max="5379" width="13.77734375" style="2" customWidth="1"/>
    <col min="5380" max="5381" width="0" style="2" hidden="1" customWidth="1"/>
    <col min="5382" max="5382" width="12.21875" style="2" customWidth="1"/>
    <col min="5383" max="5383" width="14.21875" style="2" customWidth="1"/>
    <col min="5384" max="5384" width="50" style="2" customWidth="1"/>
    <col min="5385" max="5632" width="9.109375" style="2"/>
    <col min="5633" max="5633" width="41.33203125" style="2" customWidth="1"/>
    <col min="5634" max="5634" width="14.109375" style="2" customWidth="1"/>
    <col min="5635" max="5635" width="13.77734375" style="2" customWidth="1"/>
    <col min="5636" max="5637" width="0" style="2" hidden="1" customWidth="1"/>
    <col min="5638" max="5638" width="12.21875" style="2" customWidth="1"/>
    <col min="5639" max="5639" width="14.21875" style="2" customWidth="1"/>
    <col min="5640" max="5640" width="50" style="2" customWidth="1"/>
    <col min="5641" max="5888" width="9.109375" style="2"/>
    <col min="5889" max="5889" width="41.33203125" style="2" customWidth="1"/>
    <col min="5890" max="5890" width="14.109375" style="2" customWidth="1"/>
    <col min="5891" max="5891" width="13.77734375" style="2" customWidth="1"/>
    <col min="5892" max="5893" width="0" style="2" hidden="1" customWidth="1"/>
    <col min="5894" max="5894" width="12.21875" style="2" customWidth="1"/>
    <col min="5895" max="5895" width="14.21875" style="2" customWidth="1"/>
    <col min="5896" max="5896" width="50" style="2" customWidth="1"/>
    <col min="5897" max="6144" width="9.109375" style="2"/>
    <col min="6145" max="6145" width="41.33203125" style="2" customWidth="1"/>
    <col min="6146" max="6146" width="14.109375" style="2" customWidth="1"/>
    <col min="6147" max="6147" width="13.77734375" style="2" customWidth="1"/>
    <col min="6148" max="6149" width="0" style="2" hidden="1" customWidth="1"/>
    <col min="6150" max="6150" width="12.21875" style="2" customWidth="1"/>
    <col min="6151" max="6151" width="14.21875" style="2" customWidth="1"/>
    <col min="6152" max="6152" width="50" style="2" customWidth="1"/>
    <col min="6153" max="6400" width="9.109375" style="2"/>
    <col min="6401" max="6401" width="41.33203125" style="2" customWidth="1"/>
    <col min="6402" max="6402" width="14.109375" style="2" customWidth="1"/>
    <col min="6403" max="6403" width="13.77734375" style="2" customWidth="1"/>
    <col min="6404" max="6405" width="0" style="2" hidden="1" customWidth="1"/>
    <col min="6406" max="6406" width="12.21875" style="2" customWidth="1"/>
    <col min="6407" max="6407" width="14.21875" style="2" customWidth="1"/>
    <col min="6408" max="6408" width="50" style="2" customWidth="1"/>
    <col min="6409" max="6656" width="9.109375" style="2"/>
    <col min="6657" max="6657" width="41.33203125" style="2" customWidth="1"/>
    <col min="6658" max="6658" width="14.109375" style="2" customWidth="1"/>
    <col min="6659" max="6659" width="13.77734375" style="2" customWidth="1"/>
    <col min="6660" max="6661" width="0" style="2" hidden="1" customWidth="1"/>
    <col min="6662" max="6662" width="12.21875" style="2" customWidth="1"/>
    <col min="6663" max="6663" width="14.21875" style="2" customWidth="1"/>
    <col min="6664" max="6664" width="50" style="2" customWidth="1"/>
    <col min="6665" max="6912" width="9.109375" style="2"/>
    <col min="6913" max="6913" width="41.33203125" style="2" customWidth="1"/>
    <col min="6914" max="6914" width="14.109375" style="2" customWidth="1"/>
    <col min="6915" max="6915" width="13.77734375" style="2" customWidth="1"/>
    <col min="6916" max="6917" width="0" style="2" hidden="1" customWidth="1"/>
    <col min="6918" max="6918" width="12.21875" style="2" customWidth="1"/>
    <col min="6919" max="6919" width="14.21875" style="2" customWidth="1"/>
    <col min="6920" max="6920" width="50" style="2" customWidth="1"/>
    <col min="6921" max="7168" width="9.109375" style="2"/>
    <col min="7169" max="7169" width="41.33203125" style="2" customWidth="1"/>
    <col min="7170" max="7170" width="14.109375" style="2" customWidth="1"/>
    <col min="7171" max="7171" width="13.77734375" style="2" customWidth="1"/>
    <col min="7172" max="7173" width="0" style="2" hidden="1" customWidth="1"/>
    <col min="7174" max="7174" width="12.21875" style="2" customWidth="1"/>
    <col min="7175" max="7175" width="14.21875" style="2" customWidth="1"/>
    <col min="7176" max="7176" width="50" style="2" customWidth="1"/>
    <col min="7177" max="7424" width="9.109375" style="2"/>
    <col min="7425" max="7425" width="41.33203125" style="2" customWidth="1"/>
    <col min="7426" max="7426" width="14.109375" style="2" customWidth="1"/>
    <col min="7427" max="7427" width="13.77734375" style="2" customWidth="1"/>
    <col min="7428" max="7429" width="0" style="2" hidden="1" customWidth="1"/>
    <col min="7430" max="7430" width="12.21875" style="2" customWidth="1"/>
    <col min="7431" max="7431" width="14.21875" style="2" customWidth="1"/>
    <col min="7432" max="7432" width="50" style="2" customWidth="1"/>
    <col min="7433" max="7680" width="9.109375" style="2"/>
    <col min="7681" max="7681" width="41.33203125" style="2" customWidth="1"/>
    <col min="7682" max="7682" width="14.109375" style="2" customWidth="1"/>
    <col min="7683" max="7683" width="13.77734375" style="2" customWidth="1"/>
    <col min="7684" max="7685" width="0" style="2" hidden="1" customWidth="1"/>
    <col min="7686" max="7686" width="12.21875" style="2" customWidth="1"/>
    <col min="7687" max="7687" width="14.21875" style="2" customWidth="1"/>
    <col min="7688" max="7688" width="50" style="2" customWidth="1"/>
    <col min="7689" max="7936" width="9.109375" style="2"/>
    <col min="7937" max="7937" width="41.33203125" style="2" customWidth="1"/>
    <col min="7938" max="7938" width="14.109375" style="2" customWidth="1"/>
    <col min="7939" max="7939" width="13.77734375" style="2" customWidth="1"/>
    <col min="7940" max="7941" width="0" style="2" hidden="1" customWidth="1"/>
    <col min="7942" max="7942" width="12.21875" style="2" customWidth="1"/>
    <col min="7943" max="7943" width="14.21875" style="2" customWidth="1"/>
    <col min="7944" max="7944" width="50" style="2" customWidth="1"/>
    <col min="7945" max="8192" width="9.109375" style="2"/>
    <col min="8193" max="8193" width="41.33203125" style="2" customWidth="1"/>
    <col min="8194" max="8194" width="14.109375" style="2" customWidth="1"/>
    <col min="8195" max="8195" width="13.77734375" style="2" customWidth="1"/>
    <col min="8196" max="8197" width="0" style="2" hidden="1" customWidth="1"/>
    <col min="8198" max="8198" width="12.21875" style="2" customWidth="1"/>
    <col min="8199" max="8199" width="14.21875" style="2" customWidth="1"/>
    <col min="8200" max="8200" width="50" style="2" customWidth="1"/>
    <col min="8201" max="8448" width="9.109375" style="2"/>
    <col min="8449" max="8449" width="41.33203125" style="2" customWidth="1"/>
    <col min="8450" max="8450" width="14.109375" style="2" customWidth="1"/>
    <col min="8451" max="8451" width="13.77734375" style="2" customWidth="1"/>
    <col min="8452" max="8453" width="0" style="2" hidden="1" customWidth="1"/>
    <col min="8454" max="8454" width="12.21875" style="2" customWidth="1"/>
    <col min="8455" max="8455" width="14.21875" style="2" customWidth="1"/>
    <col min="8456" max="8456" width="50" style="2" customWidth="1"/>
    <col min="8457" max="8704" width="9.109375" style="2"/>
    <col min="8705" max="8705" width="41.33203125" style="2" customWidth="1"/>
    <col min="8706" max="8706" width="14.109375" style="2" customWidth="1"/>
    <col min="8707" max="8707" width="13.77734375" style="2" customWidth="1"/>
    <col min="8708" max="8709" width="0" style="2" hidden="1" customWidth="1"/>
    <col min="8710" max="8710" width="12.21875" style="2" customWidth="1"/>
    <col min="8711" max="8711" width="14.21875" style="2" customWidth="1"/>
    <col min="8712" max="8712" width="50" style="2" customWidth="1"/>
    <col min="8713" max="8960" width="9.109375" style="2"/>
    <col min="8961" max="8961" width="41.33203125" style="2" customWidth="1"/>
    <col min="8962" max="8962" width="14.109375" style="2" customWidth="1"/>
    <col min="8963" max="8963" width="13.77734375" style="2" customWidth="1"/>
    <col min="8964" max="8965" width="0" style="2" hidden="1" customWidth="1"/>
    <col min="8966" max="8966" width="12.21875" style="2" customWidth="1"/>
    <col min="8967" max="8967" width="14.21875" style="2" customWidth="1"/>
    <col min="8968" max="8968" width="50" style="2" customWidth="1"/>
    <col min="8969" max="9216" width="9.109375" style="2"/>
    <col min="9217" max="9217" width="41.33203125" style="2" customWidth="1"/>
    <col min="9218" max="9218" width="14.109375" style="2" customWidth="1"/>
    <col min="9219" max="9219" width="13.77734375" style="2" customWidth="1"/>
    <col min="9220" max="9221" width="0" style="2" hidden="1" customWidth="1"/>
    <col min="9222" max="9222" width="12.21875" style="2" customWidth="1"/>
    <col min="9223" max="9223" width="14.21875" style="2" customWidth="1"/>
    <col min="9224" max="9224" width="50" style="2" customWidth="1"/>
    <col min="9225" max="9472" width="9.109375" style="2"/>
    <col min="9473" max="9473" width="41.33203125" style="2" customWidth="1"/>
    <col min="9474" max="9474" width="14.109375" style="2" customWidth="1"/>
    <col min="9475" max="9475" width="13.77734375" style="2" customWidth="1"/>
    <col min="9476" max="9477" width="0" style="2" hidden="1" customWidth="1"/>
    <col min="9478" max="9478" width="12.21875" style="2" customWidth="1"/>
    <col min="9479" max="9479" width="14.21875" style="2" customWidth="1"/>
    <col min="9480" max="9480" width="50" style="2" customWidth="1"/>
    <col min="9481" max="9728" width="9.109375" style="2"/>
    <col min="9729" max="9729" width="41.33203125" style="2" customWidth="1"/>
    <col min="9730" max="9730" width="14.109375" style="2" customWidth="1"/>
    <col min="9731" max="9731" width="13.77734375" style="2" customWidth="1"/>
    <col min="9732" max="9733" width="0" style="2" hidden="1" customWidth="1"/>
    <col min="9734" max="9734" width="12.21875" style="2" customWidth="1"/>
    <col min="9735" max="9735" width="14.21875" style="2" customWidth="1"/>
    <col min="9736" max="9736" width="50" style="2" customWidth="1"/>
    <col min="9737" max="9984" width="9.109375" style="2"/>
    <col min="9985" max="9985" width="41.33203125" style="2" customWidth="1"/>
    <col min="9986" max="9986" width="14.109375" style="2" customWidth="1"/>
    <col min="9987" max="9987" width="13.77734375" style="2" customWidth="1"/>
    <col min="9988" max="9989" width="0" style="2" hidden="1" customWidth="1"/>
    <col min="9990" max="9990" width="12.21875" style="2" customWidth="1"/>
    <col min="9991" max="9991" width="14.21875" style="2" customWidth="1"/>
    <col min="9992" max="9992" width="50" style="2" customWidth="1"/>
    <col min="9993" max="10240" width="9.109375" style="2"/>
    <col min="10241" max="10241" width="41.33203125" style="2" customWidth="1"/>
    <col min="10242" max="10242" width="14.109375" style="2" customWidth="1"/>
    <col min="10243" max="10243" width="13.77734375" style="2" customWidth="1"/>
    <col min="10244" max="10245" width="0" style="2" hidden="1" customWidth="1"/>
    <col min="10246" max="10246" width="12.21875" style="2" customWidth="1"/>
    <col min="10247" max="10247" width="14.21875" style="2" customWidth="1"/>
    <col min="10248" max="10248" width="50" style="2" customWidth="1"/>
    <col min="10249" max="10496" width="9.109375" style="2"/>
    <col min="10497" max="10497" width="41.33203125" style="2" customWidth="1"/>
    <col min="10498" max="10498" width="14.109375" style="2" customWidth="1"/>
    <col min="10499" max="10499" width="13.77734375" style="2" customWidth="1"/>
    <col min="10500" max="10501" width="0" style="2" hidden="1" customWidth="1"/>
    <col min="10502" max="10502" width="12.21875" style="2" customWidth="1"/>
    <col min="10503" max="10503" width="14.21875" style="2" customWidth="1"/>
    <col min="10504" max="10504" width="50" style="2" customWidth="1"/>
    <col min="10505" max="10752" width="9.109375" style="2"/>
    <col min="10753" max="10753" width="41.33203125" style="2" customWidth="1"/>
    <col min="10754" max="10754" width="14.109375" style="2" customWidth="1"/>
    <col min="10755" max="10755" width="13.77734375" style="2" customWidth="1"/>
    <col min="10756" max="10757" width="0" style="2" hidden="1" customWidth="1"/>
    <col min="10758" max="10758" width="12.21875" style="2" customWidth="1"/>
    <col min="10759" max="10759" width="14.21875" style="2" customWidth="1"/>
    <col min="10760" max="10760" width="50" style="2" customWidth="1"/>
    <col min="10761" max="11008" width="9.109375" style="2"/>
    <col min="11009" max="11009" width="41.33203125" style="2" customWidth="1"/>
    <col min="11010" max="11010" width="14.109375" style="2" customWidth="1"/>
    <col min="11011" max="11011" width="13.77734375" style="2" customWidth="1"/>
    <col min="11012" max="11013" width="0" style="2" hidden="1" customWidth="1"/>
    <col min="11014" max="11014" width="12.21875" style="2" customWidth="1"/>
    <col min="11015" max="11015" width="14.21875" style="2" customWidth="1"/>
    <col min="11016" max="11016" width="50" style="2" customWidth="1"/>
    <col min="11017" max="11264" width="9.109375" style="2"/>
    <col min="11265" max="11265" width="41.33203125" style="2" customWidth="1"/>
    <col min="11266" max="11266" width="14.109375" style="2" customWidth="1"/>
    <col min="11267" max="11267" width="13.77734375" style="2" customWidth="1"/>
    <col min="11268" max="11269" width="0" style="2" hidden="1" customWidth="1"/>
    <col min="11270" max="11270" width="12.21875" style="2" customWidth="1"/>
    <col min="11271" max="11271" width="14.21875" style="2" customWidth="1"/>
    <col min="11272" max="11272" width="50" style="2" customWidth="1"/>
    <col min="11273" max="11520" width="9.109375" style="2"/>
    <col min="11521" max="11521" width="41.33203125" style="2" customWidth="1"/>
    <col min="11522" max="11522" width="14.109375" style="2" customWidth="1"/>
    <col min="11523" max="11523" width="13.77734375" style="2" customWidth="1"/>
    <col min="11524" max="11525" width="0" style="2" hidden="1" customWidth="1"/>
    <col min="11526" max="11526" width="12.21875" style="2" customWidth="1"/>
    <col min="11527" max="11527" width="14.21875" style="2" customWidth="1"/>
    <col min="11528" max="11528" width="50" style="2" customWidth="1"/>
    <col min="11529" max="11776" width="9.109375" style="2"/>
    <col min="11777" max="11777" width="41.33203125" style="2" customWidth="1"/>
    <col min="11778" max="11778" width="14.109375" style="2" customWidth="1"/>
    <col min="11779" max="11779" width="13.77734375" style="2" customWidth="1"/>
    <col min="11780" max="11781" width="0" style="2" hidden="1" customWidth="1"/>
    <col min="11782" max="11782" width="12.21875" style="2" customWidth="1"/>
    <col min="11783" max="11783" width="14.21875" style="2" customWidth="1"/>
    <col min="11784" max="11784" width="50" style="2" customWidth="1"/>
    <col min="11785" max="12032" width="9.109375" style="2"/>
    <col min="12033" max="12033" width="41.33203125" style="2" customWidth="1"/>
    <col min="12034" max="12034" width="14.109375" style="2" customWidth="1"/>
    <col min="12035" max="12035" width="13.77734375" style="2" customWidth="1"/>
    <col min="12036" max="12037" width="0" style="2" hidden="1" customWidth="1"/>
    <col min="12038" max="12038" width="12.21875" style="2" customWidth="1"/>
    <col min="12039" max="12039" width="14.21875" style="2" customWidth="1"/>
    <col min="12040" max="12040" width="50" style="2" customWidth="1"/>
    <col min="12041" max="12288" width="9.109375" style="2"/>
    <col min="12289" max="12289" width="41.33203125" style="2" customWidth="1"/>
    <col min="12290" max="12290" width="14.109375" style="2" customWidth="1"/>
    <col min="12291" max="12291" width="13.77734375" style="2" customWidth="1"/>
    <col min="12292" max="12293" width="0" style="2" hidden="1" customWidth="1"/>
    <col min="12294" max="12294" width="12.21875" style="2" customWidth="1"/>
    <col min="12295" max="12295" width="14.21875" style="2" customWidth="1"/>
    <col min="12296" max="12296" width="50" style="2" customWidth="1"/>
    <col min="12297" max="12544" width="9.109375" style="2"/>
    <col min="12545" max="12545" width="41.33203125" style="2" customWidth="1"/>
    <col min="12546" max="12546" width="14.109375" style="2" customWidth="1"/>
    <col min="12547" max="12547" width="13.77734375" style="2" customWidth="1"/>
    <col min="12548" max="12549" width="0" style="2" hidden="1" customWidth="1"/>
    <col min="12550" max="12550" width="12.21875" style="2" customWidth="1"/>
    <col min="12551" max="12551" width="14.21875" style="2" customWidth="1"/>
    <col min="12552" max="12552" width="50" style="2" customWidth="1"/>
    <col min="12553" max="12800" width="9.109375" style="2"/>
    <col min="12801" max="12801" width="41.33203125" style="2" customWidth="1"/>
    <col min="12802" max="12802" width="14.109375" style="2" customWidth="1"/>
    <col min="12803" max="12803" width="13.77734375" style="2" customWidth="1"/>
    <col min="12804" max="12805" width="0" style="2" hidden="1" customWidth="1"/>
    <col min="12806" max="12806" width="12.21875" style="2" customWidth="1"/>
    <col min="12807" max="12807" width="14.21875" style="2" customWidth="1"/>
    <col min="12808" max="12808" width="50" style="2" customWidth="1"/>
    <col min="12809" max="13056" width="9.109375" style="2"/>
    <col min="13057" max="13057" width="41.33203125" style="2" customWidth="1"/>
    <col min="13058" max="13058" width="14.109375" style="2" customWidth="1"/>
    <col min="13059" max="13059" width="13.77734375" style="2" customWidth="1"/>
    <col min="13060" max="13061" width="0" style="2" hidden="1" customWidth="1"/>
    <col min="13062" max="13062" width="12.21875" style="2" customWidth="1"/>
    <col min="13063" max="13063" width="14.21875" style="2" customWidth="1"/>
    <col min="13064" max="13064" width="50" style="2" customWidth="1"/>
    <col min="13065" max="13312" width="9.109375" style="2"/>
    <col min="13313" max="13313" width="41.33203125" style="2" customWidth="1"/>
    <col min="13314" max="13314" width="14.109375" style="2" customWidth="1"/>
    <col min="13315" max="13315" width="13.77734375" style="2" customWidth="1"/>
    <col min="13316" max="13317" width="0" style="2" hidden="1" customWidth="1"/>
    <col min="13318" max="13318" width="12.21875" style="2" customWidth="1"/>
    <col min="13319" max="13319" width="14.21875" style="2" customWidth="1"/>
    <col min="13320" max="13320" width="50" style="2" customWidth="1"/>
    <col min="13321" max="13568" width="9.109375" style="2"/>
    <col min="13569" max="13569" width="41.33203125" style="2" customWidth="1"/>
    <col min="13570" max="13570" width="14.109375" style="2" customWidth="1"/>
    <col min="13571" max="13571" width="13.77734375" style="2" customWidth="1"/>
    <col min="13572" max="13573" width="0" style="2" hidden="1" customWidth="1"/>
    <col min="13574" max="13574" width="12.21875" style="2" customWidth="1"/>
    <col min="13575" max="13575" width="14.21875" style="2" customWidth="1"/>
    <col min="13576" max="13576" width="50" style="2" customWidth="1"/>
    <col min="13577" max="13824" width="9.109375" style="2"/>
    <col min="13825" max="13825" width="41.33203125" style="2" customWidth="1"/>
    <col min="13826" max="13826" width="14.109375" style="2" customWidth="1"/>
    <col min="13827" max="13827" width="13.77734375" style="2" customWidth="1"/>
    <col min="13828" max="13829" width="0" style="2" hidden="1" customWidth="1"/>
    <col min="13830" max="13830" width="12.21875" style="2" customWidth="1"/>
    <col min="13831" max="13831" width="14.21875" style="2" customWidth="1"/>
    <col min="13832" max="13832" width="50" style="2" customWidth="1"/>
    <col min="13833" max="14080" width="9.109375" style="2"/>
    <col min="14081" max="14081" width="41.33203125" style="2" customWidth="1"/>
    <col min="14082" max="14082" width="14.109375" style="2" customWidth="1"/>
    <col min="14083" max="14083" width="13.77734375" style="2" customWidth="1"/>
    <col min="14084" max="14085" width="0" style="2" hidden="1" customWidth="1"/>
    <col min="14086" max="14086" width="12.21875" style="2" customWidth="1"/>
    <col min="14087" max="14087" width="14.21875" style="2" customWidth="1"/>
    <col min="14088" max="14088" width="50" style="2" customWidth="1"/>
    <col min="14089" max="14336" width="9.109375" style="2"/>
    <col min="14337" max="14337" width="41.33203125" style="2" customWidth="1"/>
    <col min="14338" max="14338" width="14.109375" style="2" customWidth="1"/>
    <col min="14339" max="14339" width="13.77734375" style="2" customWidth="1"/>
    <col min="14340" max="14341" width="0" style="2" hidden="1" customWidth="1"/>
    <col min="14342" max="14342" width="12.21875" style="2" customWidth="1"/>
    <col min="14343" max="14343" width="14.21875" style="2" customWidth="1"/>
    <col min="14344" max="14344" width="50" style="2" customWidth="1"/>
    <col min="14345" max="14592" width="9.109375" style="2"/>
    <col min="14593" max="14593" width="41.33203125" style="2" customWidth="1"/>
    <col min="14594" max="14594" width="14.109375" style="2" customWidth="1"/>
    <col min="14595" max="14595" width="13.77734375" style="2" customWidth="1"/>
    <col min="14596" max="14597" width="0" style="2" hidden="1" customWidth="1"/>
    <col min="14598" max="14598" width="12.21875" style="2" customWidth="1"/>
    <col min="14599" max="14599" width="14.21875" style="2" customWidth="1"/>
    <col min="14600" max="14600" width="50" style="2" customWidth="1"/>
    <col min="14601" max="14848" width="9.109375" style="2"/>
    <col min="14849" max="14849" width="41.33203125" style="2" customWidth="1"/>
    <col min="14850" max="14850" width="14.109375" style="2" customWidth="1"/>
    <col min="14851" max="14851" width="13.77734375" style="2" customWidth="1"/>
    <col min="14852" max="14853" width="0" style="2" hidden="1" customWidth="1"/>
    <col min="14854" max="14854" width="12.21875" style="2" customWidth="1"/>
    <col min="14855" max="14855" width="14.21875" style="2" customWidth="1"/>
    <col min="14856" max="14856" width="50" style="2" customWidth="1"/>
    <col min="14857" max="15104" width="9.109375" style="2"/>
    <col min="15105" max="15105" width="41.33203125" style="2" customWidth="1"/>
    <col min="15106" max="15106" width="14.109375" style="2" customWidth="1"/>
    <col min="15107" max="15107" width="13.77734375" style="2" customWidth="1"/>
    <col min="15108" max="15109" width="0" style="2" hidden="1" customWidth="1"/>
    <col min="15110" max="15110" width="12.21875" style="2" customWidth="1"/>
    <col min="15111" max="15111" width="14.21875" style="2" customWidth="1"/>
    <col min="15112" max="15112" width="50" style="2" customWidth="1"/>
    <col min="15113" max="15360" width="9.109375" style="2"/>
    <col min="15361" max="15361" width="41.33203125" style="2" customWidth="1"/>
    <col min="15362" max="15362" width="14.109375" style="2" customWidth="1"/>
    <col min="15363" max="15363" width="13.77734375" style="2" customWidth="1"/>
    <col min="15364" max="15365" width="0" style="2" hidden="1" customWidth="1"/>
    <col min="15366" max="15366" width="12.21875" style="2" customWidth="1"/>
    <col min="15367" max="15367" width="14.21875" style="2" customWidth="1"/>
    <col min="15368" max="15368" width="50" style="2" customWidth="1"/>
    <col min="15369" max="15616" width="9.109375" style="2"/>
    <col min="15617" max="15617" width="41.33203125" style="2" customWidth="1"/>
    <col min="15618" max="15618" width="14.109375" style="2" customWidth="1"/>
    <col min="15619" max="15619" width="13.77734375" style="2" customWidth="1"/>
    <col min="15620" max="15621" width="0" style="2" hidden="1" customWidth="1"/>
    <col min="15622" max="15622" width="12.21875" style="2" customWidth="1"/>
    <col min="15623" max="15623" width="14.21875" style="2" customWidth="1"/>
    <col min="15624" max="15624" width="50" style="2" customWidth="1"/>
    <col min="15625" max="15872" width="9.109375" style="2"/>
    <col min="15873" max="15873" width="41.33203125" style="2" customWidth="1"/>
    <col min="15874" max="15874" width="14.109375" style="2" customWidth="1"/>
    <col min="15875" max="15875" width="13.77734375" style="2" customWidth="1"/>
    <col min="15876" max="15877" width="0" style="2" hidden="1" customWidth="1"/>
    <col min="15878" max="15878" width="12.21875" style="2" customWidth="1"/>
    <col min="15879" max="15879" width="14.21875" style="2" customWidth="1"/>
    <col min="15880" max="15880" width="50" style="2" customWidth="1"/>
    <col min="15881" max="16128" width="9.109375" style="2"/>
    <col min="16129" max="16129" width="41.33203125" style="2" customWidth="1"/>
    <col min="16130" max="16130" width="14.109375" style="2" customWidth="1"/>
    <col min="16131" max="16131" width="13.77734375" style="2" customWidth="1"/>
    <col min="16132" max="16133" width="0" style="2" hidden="1" customWidth="1"/>
    <col min="16134" max="16134" width="12.21875" style="2" customWidth="1"/>
    <col min="16135" max="16135" width="14.21875" style="2" customWidth="1"/>
    <col min="16136" max="16136" width="50" style="2" customWidth="1"/>
    <col min="16137" max="16384" width="9.109375" style="2"/>
  </cols>
  <sheetData>
    <row r="2" spans="1:8" x14ac:dyDescent="0.2">
      <c r="A2" s="1" t="s">
        <v>0</v>
      </c>
      <c r="B2" s="2" t="s">
        <v>1</v>
      </c>
      <c r="C2" s="3"/>
      <c r="F2" s="4"/>
      <c r="G2" s="2"/>
    </row>
    <row r="3" spans="1:8" x14ac:dyDescent="0.2">
      <c r="B3" s="2" t="s">
        <v>2</v>
      </c>
      <c r="C3" s="3"/>
      <c r="F3" s="4"/>
      <c r="G3" s="2"/>
    </row>
    <row r="4" spans="1:8" x14ac:dyDescent="0.2">
      <c r="C4" s="3"/>
      <c r="F4" s="4"/>
      <c r="G4" s="2"/>
    </row>
    <row r="5" spans="1:8" x14ac:dyDescent="0.2">
      <c r="A5" s="1" t="s">
        <v>3</v>
      </c>
      <c r="B5" s="73" t="s">
        <v>4</v>
      </c>
      <c r="C5" s="6">
        <v>2025</v>
      </c>
      <c r="F5" s="4" t="s">
        <v>5</v>
      </c>
      <c r="G5" s="2"/>
    </row>
    <row r="6" spans="1:8" x14ac:dyDescent="0.2">
      <c r="B6" s="5"/>
      <c r="C6" s="6"/>
      <c r="F6" s="4"/>
      <c r="G6" s="2"/>
    </row>
    <row r="7" spans="1:8" ht="30.6" x14ac:dyDescent="0.2">
      <c r="A7" s="7" t="s">
        <v>6</v>
      </c>
      <c r="B7" s="7" t="s">
        <v>7</v>
      </c>
      <c r="C7" s="7" t="s">
        <v>8</v>
      </c>
      <c r="D7" s="7"/>
      <c r="E7" s="7"/>
      <c r="F7" s="8" t="s">
        <v>9</v>
      </c>
      <c r="G7" s="9" t="s">
        <v>10</v>
      </c>
      <c r="H7" s="10" t="s">
        <v>11</v>
      </c>
    </row>
    <row r="8" spans="1:8" x14ac:dyDescent="0.2">
      <c r="A8" s="11" t="s">
        <v>12</v>
      </c>
      <c r="B8" s="12">
        <f>VLOOKUP(A8,[1]DOBAVLJAČI!A$1:B$65536,2,FALSE)</f>
        <v>29524210204</v>
      </c>
      <c r="C8" s="13" t="str">
        <f>VLOOKUP(A8,[1]DOBAVLJAČI!A$1:C$65536,3,FALSE)</f>
        <v>ZAGREB</v>
      </c>
      <c r="D8" s="11" t="s">
        <v>13</v>
      </c>
      <c r="E8" s="11" t="s">
        <v>14</v>
      </c>
      <c r="F8" s="14">
        <v>1009.99</v>
      </c>
      <c r="G8" s="15">
        <v>3231</v>
      </c>
      <c r="H8" s="16" t="s">
        <v>15</v>
      </c>
    </row>
    <row r="9" spans="1:8" x14ac:dyDescent="0.2">
      <c r="A9" s="11" t="s">
        <v>16</v>
      </c>
      <c r="B9" s="17"/>
      <c r="C9" s="14" t="str">
        <f>VLOOKUP(A9,[1]DOBAVLJAČI!A$1:C$65536,3,FALSE)</f>
        <v>Zwijnaarde, Belgija</v>
      </c>
      <c r="D9" s="11" t="s">
        <v>17</v>
      </c>
      <c r="E9" s="11" t="s">
        <v>18</v>
      </c>
      <c r="F9" s="14">
        <v>500</v>
      </c>
      <c r="G9" s="15">
        <v>3294</v>
      </c>
      <c r="H9" s="16" t="s">
        <v>19</v>
      </c>
    </row>
    <row r="10" spans="1:8" x14ac:dyDescent="0.2">
      <c r="A10" s="11" t="s">
        <v>20</v>
      </c>
      <c r="B10" s="17" t="str">
        <f>VLOOKUP(A10,[1]DOBAVLJAČI!A$1:B$65536,2,FALSE)</f>
        <v>GDPR</v>
      </c>
      <c r="C10" s="14" t="str">
        <f>VLOOKUP(A10,[1]DOBAVLJAČI!A$1:C$65536,3,FALSE)</f>
        <v>GDPR</v>
      </c>
      <c r="D10" s="11" t="s">
        <v>21</v>
      </c>
      <c r="E10" s="11" t="s">
        <v>22</v>
      </c>
      <c r="F10" s="14">
        <v>80</v>
      </c>
      <c r="G10" s="18">
        <v>3231</v>
      </c>
      <c r="H10" s="16" t="s">
        <v>23</v>
      </c>
    </row>
    <row r="11" spans="1:8" x14ac:dyDescent="0.2">
      <c r="A11" s="11" t="s">
        <v>24</v>
      </c>
      <c r="B11" s="17">
        <f>VLOOKUP(A11,[1]DOBAVLJAČI!A$1:B$65536,2,FALSE)</f>
        <v>57845277445</v>
      </c>
      <c r="C11" s="14" t="str">
        <f>VLOOKUP(A11,[1]DOBAVLJAČI!A$1:C$65536,3,FALSE)</f>
        <v>ZAGREB</v>
      </c>
      <c r="D11" s="11" t="s">
        <v>25</v>
      </c>
      <c r="E11" s="11" t="s">
        <v>26</v>
      </c>
      <c r="F11" s="14">
        <v>497.75</v>
      </c>
      <c r="G11" s="15">
        <v>1291</v>
      </c>
      <c r="H11" s="16" t="s">
        <v>27</v>
      </c>
    </row>
    <row r="12" spans="1:8" x14ac:dyDescent="0.2">
      <c r="A12" s="11" t="s">
        <v>28</v>
      </c>
      <c r="B12" s="17" t="str">
        <f>VLOOKUP(A12,[1]DOBAVLJAČI!A$1:B$65536,2,FALSE)</f>
        <v>GDPR</v>
      </c>
      <c r="C12" s="14" t="str">
        <f>VLOOKUP(A12,[1]DOBAVLJAČI!A$1:C$65536,3,FALSE)</f>
        <v>GDPR</v>
      </c>
      <c r="D12" s="11" t="s">
        <v>29</v>
      </c>
      <c r="E12" s="11" t="s">
        <v>30</v>
      </c>
      <c r="F12" s="14">
        <v>116.02</v>
      </c>
      <c r="G12" s="15">
        <v>3831</v>
      </c>
      <c r="H12" s="16" t="s">
        <v>31</v>
      </c>
    </row>
    <row r="13" spans="1:8" x14ac:dyDescent="0.2">
      <c r="A13" s="11" t="s">
        <v>32</v>
      </c>
      <c r="B13" s="17" t="str">
        <f>VLOOKUP(A13,[1]DOBAVLJAČI!A$1:B$65536,2,FALSE)</f>
        <v>05779404606</v>
      </c>
      <c r="C13" s="14" t="str">
        <f>VLOOKUP(A13,[1]DOBAVLJAČI!A$1:C$65536,3,FALSE)</f>
        <v>ZAGREB</v>
      </c>
      <c r="D13" s="11" t="s">
        <v>33</v>
      </c>
      <c r="E13" s="11" t="s">
        <v>34</v>
      </c>
      <c r="F13" s="14">
        <v>57.24</v>
      </c>
      <c r="G13" s="18">
        <v>3232</v>
      </c>
      <c r="H13" s="16" t="s">
        <v>35</v>
      </c>
    </row>
    <row r="14" spans="1:8" ht="12.75" customHeight="1" x14ac:dyDescent="0.2">
      <c r="A14" s="16" t="s">
        <v>36</v>
      </c>
      <c r="B14" s="17" t="str">
        <f>VLOOKUP(A14,[1]DOBAVLJAČI!A$1:B$65536,2,FALSE)</f>
        <v>24640993045</v>
      </c>
      <c r="C14" s="14" t="str">
        <f>VLOOKUP(A14,[1]DOBAVLJAČI!A$1:C$65536,3,FALSE)</f>
        <v>ZAGREB</v>
      </c>
      <c r="D14" s="11" t="s">
        <v>37</v>
      </c>
      <c r="E14" s="11" t="s">
        <v>38</v>
      </c>
      <c r="F14" s="14">
        <v>763.12</v>
      </c>
      <c r="G14" s="18">
        <v>3211</v>
      </c>
      <c r="H14" s="16" t="s">
        <v>39</v>
      </c>
    </row>
    <row r="15" spans="1:8" x14ac:dyDescent="0.2">
      <c r="A15" s="11" t="s">
        <v>40</v>
      </c>
      <c r="B15" s="17" t="str">
        <f>VLOOKUP(A15,[1]DOBAVLJAČI!A$1:B$65536,2,FALSE)</f>
        <v>CZ27096921</v>
      </c>
      <c r="C15" s="14" t="str">
        <f>VLOOKUP(A15,[1]DOBAVLJAČI!A$1:C$65536,3,FALSE)</f>
        <v>PRAHA</v>
      </c>
      <c r="D15" s="11" t="s">
        <v>41</v>
      </c>
      <c r="E15" s="11" t="s">
        <v>42</v>
      </c>
      <c r="F15" s="14">
        <v>240</v>
      </c>
      <c r="G15" s="18">
        <v>3211</v>
      </c>
      <c r="H15" s="16" t="s">
        <v>43</v>
      </c>
    </row>
    <row r="16" spans="1:8" x14ac:dyDescent="0.2">
      <c r="A16" s="11" t="s">
        <v>44</v>
      </c>
      <c r="B16" s="17" t="str">
        <f>VLOOKUP(A16,[1]DOBAVLJAČI!A$1:B$65536,2,FALSE)</f>
        <v>02371889218</v>
      </c>
      <c r="C16" s="14" t="str">
        <f>VLOOKUP(A16,[1]DOBAVLJAČI!A$1:C$65536,3,FALSE)</f>
        <v>VARAŽDIN</v>
      </c>
      <c r="D16" s="11" t="s">
        <v>45</v>
      </c>
      <c r="E16" s="11" t="s">
        <v>46</v>
      </c>
      <c r="F16" s="14">
        <v>43.66</v>
      </c>
      <c r="G16" s="18">
        <v>3234</v>
      </c>
      <c r="H16" s="16" t="s">
        <v>47</v>
      </c>
    </row>
    <row r="17" spans="1:8" ht="20.399999999999999" x14ac:dyDescent="0.2">
      <c r="A17" s="19" t="s">
        <v>48</v>
      </c>
      <c r="B17" s="20" t="str">
        <f>VLOOKUP(A17,[1]DOBAVLJAČI!A$1:B$65536,2,FALSE)</f>
        <v>27344762042</v>
      </c>
      <c r="C17" s="21" t="str">
        <f>VLOOKUP(A17,[1]DOBAVLJAČI!A$1:C$65536,3,FALSE)</f>
        <v>VARAŽDIN</v>
      </c>
      <c r="D17" s="19" t="s">
        <v>49</v>
      </c>
      <c r="E17" s="19" t="s">
        <v>50</v>
      </c>
      <c r="F17" s="21">
        <v>1960.13</v>
      </c>
      <c r="G17" s="22" t="s">
        <v>51</v>
      </c>
      <c r="H17" s="23" t="s">
        <v>52</v>
      </c>
    </row>
    <row r="18" spans="1:8" x14ac:dyDescent="0.2">
      <c r="A18" s="11" t="s">
        <v>53</v>
      </c>
      <c r="B18" s="17"/>
      <c r="C18" s="14" t="str">
        <f>VLOOKUP(A18,[1]DOBAVLJAČI!A$1:C$65536,3,FALSE)</f>
        <v>ZAGREB</v>
      </c>
      <c r="D18" s="11" t="s">
        <v>54</v>
      </c>
      <c r="E18" s="11" t="s">
        <v>55</v>
      </c>
      <c r="F18" s="14">
        <v>663.61</v>
      </c>
      <c r="G18" s="18">
        <v>3294</v>
      </c>
      <c r="H18" s="16" t="s">
        <v>56</v>
      </c>
    </row>
    <row r="19" spans="1:8" x14ac:dyDescent="0.2">
      <c r="A19" s="11" t="s">
        <v>57</v>
      </c>
      <c r="B19" s="17"/>
      <c r="C19" s="14" t="str">
        <f>VLOOKUP(A19,[1]DOBAVLJAČI!A$1:C$65536,3,FALSE)</f>
        <v>ZAGREB</v>
      </c>
      <c r="D19" s="11" t="s">
        <v>58</v>
      </c>
      <c r="E19" s="11" t="s">
        <v>55</v>
      </c>
      <c r="F19" s="14">
        <v>2009.54</v>
      </c>
      <c r="G19" s="18">
        <v>2392</v>
      </c>
      <c r="H19" s="16" t="s">
        <v>59</v>
      </c>
    </row>
    <row r="20" spans="1:8" x14ac:dyDescent="0.2">
      <c r="A20" s="24" t="s">
        <v>60</v>
      </c>
      <c r="B20" s="24"/>
      <c r="C20" s="25"/>
      <c r="D20" s="26"/>
      <c r="E20" s="26"/>
      <c r="F20" s="27">
        <f>SUM(F18:F19)</f>
        <v>2673.15</v>
      </c>
      <c r="G20" s="2"/>
    </row>
    <row r="21" spans="1:8" x14ac:dyDescent="0.2">
      <c r="A21" s="11" t="s">
        <v>61</v>
      </c>
      <c r="B21" s="17">
        <f>VLOOKUP(A21,[1]DOBAVLJAČI!A$1:B$65536,2,FALSE)</f>
        <v>17752155701</v>
      </c>
      <c r="C21" s="14" t="str">
        <f>VLOOKUP(A21,[1]DOBAVLJAČI!A$1:C$65536,3,FALSE)</f>
        <v>SAMOBOR</v>
      </c>
      <c r="D21" s="11" t="s">
        <v>62</v>
      </c>
      <c r="E21" s="11" t="s">
        <v>63</v>
      </c>
      <c r="F21" s="14">
        <v>1000</v>
      </c>
      <c r="G21" s="18">
        <v>3232</v>
      </c>
      <c r="H21" s="16" t="s">
        <v>64</v>
      </c>
    </row>
    <row r="22" spans="1:8" x14ac:dyDescent="0.2">
      <c r="A22" s="11" t="s">
        <v>65</v>
      </c>
      <c r="B22" s="17" t="str">
        <f>VLOOKUP(A22,[1]DOBAVLJAČI!A$1:B$65536,2,FALSE)</f>
        <v>85821130368</v>
      </c>
      <c r="C22" s="14" t="str">
        <f>VLOOKUP(A22,[1]DOBAVLJAČI!A$1:C$65536,3,FALSE)</f>
        <v>ZAGREB</v>
      </c>
      <c r="D22" s="11" t="s">
        <v>66</v>
      </c>
      <c r="E22" s="11" t="s">
        <v>67</v>
      </c>
      <c r="F22" s="14">
        <v>2.66</v>
      </c>
      <c r="G22" s="18">
        <v>3431</v>
      </c>
      <c r="H22" s="16" t="s">
        <v>68</v>
      </c>
    </row>
    <row r="23" spans="1:8" x14ac:dyDescent="0.2">
      <c r="A23" s="11" t="s">
        <v>65</v>
      </c>
      <c r="B23" s="17" t="str">
        <f>VLOOKUP(A23,[1]DOBAVLJAČI!A$1:B$65536,2,FALSE)</f>
        <v>85821130368</v>
      </c>
      <c r="C23" s="14" t="str">
        <f>VLOOKUP(A23,[1]DOBAVLJAČI!A$1:C$65536,3,FALSE)</f>
        <v>ZAGREB</v>
      </c>
      <c r="D23" s="11" t="s">
        <v>69</v>
      </c>
      <c r="E23" s="11" t="s">
        <v>67</v>
      </c>
      <c r="F23" s="14">
        <v>8.3000000000000007</v>
      </c>
      <c r="G23" s="18">
        <v>3431</v>
      </c>
      <c r="H23" s="16" t="s">
        <v>68</v>
      </c>
    </row>
    <row r="24" spans="1:8" x14ac:dyDescent="0.2">
      <c r="A24" s="24" t="s">
        <v>60</v>
      </c>
      <c r="B24" s="24"/>
      <c r="C24" s="25"/>
      <c r="D24" s="26"/>
      <c r="E24" s="26"/>
      <c r="F24" s="27">
        <f>SUM(F22:F23)</f>
        <v>10.96</v>
      </c>
      <c r="G24" s="2"/>
    </row>
    <row r="25" spans="1:8" x14ac:dyDescent="0.2">
      <c r="A25" s="11" t="s">
        <v>70</v>
      </c>
      <c r="B25" s="17">
        <f>VLOOKUP(A25,[1]DOBAVLJAČI!A$1:B$65536,2,FALSE)</f>
        <v>74364571096</v>
      </c>
      <c r="C25" s="14" t="str">
        <f>VLOOKUP(A25,[1]DOBAVLJAČI!A$1:C$65536,3,FALSE)</f>
        <v>ZAGREB</v>
      </c>
      <c r="D25" s="11" t="s">
        <v>71</v>
      </c>
      <c r="E25" s="11" t="s">
        <v>72</v>
      </c>
      <c r="F25" s="14">
        <v>509.78</v>
      </c>
      <c r="G25" s="15">
        <v>3223</v>
      </c>
      <c r="H25" s="16" t="s">
        <v>73</v>
      </c>
    </row>
    <row r="26" spans="1:8" x14ac:dyDescent="0.2">
      <c r="A26" s="11" t="s">
        <v>74</v>
      </c>
      <c r="B26" s="17">
        <f>VLOOKUP(A26,[1]DOBAVLJAČI!A$1:B$65536,2,FALSE)</f>
        <v>13269011531</v>
      </c>
      <c r="C26" s="14" t="str">
        <f>VLOOKUP(A26,[1]DOBAVLJAČI!A$1:C$65536,3,FALSE)</f>
        <v>VARAŽDIN</v>
      </c>
      <c r="D26" s="11" t="s">
        <v>75</v>
      </c>
      <c r="E26" s="11" t="s">
        <v>76</v>
      </c>
      <c r="F26" s="14">
        <v>193.14</v>
      </c>
      <c r="G26" s="18">
        <v>3234</v>
      </c>
      <c r="H26" s="16" t="s">
        <v>77</v>
      </c>
    </row>
    <row r="27" spans="1:8" x14ac:dyDescent="0.2">
      <c r="A27" s="7" t="s">
        <v>78</v>
      </c>
      <c r="B27" s="17" t="str">
        <f>VLOOKUP(A27,[1]DOBAVLJAČI!A$1:B$65536,2,FALSE)</f>
        <v>61817894937</v>
      </c>
      <c r="C27" s="14" t="str">
        <f>VLOOKUP(A27,[1]DOBAVLJAČI!A$1:C$65536,3,FALSE)</f>
        <v>ZAGREB</v>
      </c>
      <c r="D27" s="11" t="s">
        <v>79</v>
      </c>
      <c r="E27" s="11" t="s">
        <v>80</v>
      </c>
      <c r="F27" s="14">
        <v>52.74</v>
      </c>
      <c r="G27" s="18">
        <v>3234</v>
      </c>
      <c r="H27" s="16" t="s">
        <v>77</v>
      </c>
    </row>
    <row r="28" spans="1:8" x14ac:dyDescent="0.2">
      <c r="A28" s="11" t="s">
        <v>81</v>
      </c>
      <c r="B28" s="17" t="str">
        <f>VLOOKUP(A28,[1]DOBAVLJAČI!A$1:B$65536,2,FALSE)</f>
        <v>GDPR</v>
      </c>
      <c r="C28" s="14" t="str">
        <f>VLOOKUP(A28,[1]DOBAVLJAČI!A$1:C$65536,3,FALSE)</f>
        <v>GDPR</v>
      </c>
      <c r="D28" s="11" t="s">
        <v>82</v>
      </c>
      <c r="E28" s="11" t="s">
        <v>83</v>
      </c>
      <c r="F28" s="14">
        <v>168.3</v>
      </c>
      <c r="G28" s="15">
        <v>3293</v>
      </c>
      <c r="H28" s="16" t="s">
        <v>84</v>
      </c>
    </row>
    <row r="29" spans="1:8" x14ac:dyDescent="0.2">
      <c r="A29" s="11" t="s">
        <v>85</v>
      </c>
      <c r="B29" s="17" t="str">
        <f>VLOOKUP(A29,[1]DOBAVLJAČI!A$1:B$65536,2,FALSE)</f>
        <v>GDPR</v>
      </c>
      <c r="C29" s="14" t="str">
        <f>VLOOKUP(A29,[1]DOBAVLJAČI!A$1:C$65536,3,FALSE)</f>
        <v>GDPR</v>
      </c>
      <c r="D29" s="11" t="s">
        <v>86</v>
      </c>
      <c r="E29" s="11" t="s">
        <v>87</v>
      </c>
      <c r="F29" s="14">
        <v>660</v>
      </c>
      <c r="G29" s="28">
        <v>3293</v>
      </c>
      <c r="H29" s="16" t="s">
        <v>84</v>
      </c>
    </row>
    <row r="30" spans="1:8" x14ac:dyDescent="0.2">
      <c r="A30" s="11" t="s">
        <v>88</v>
      </c>
      <c r="B30" s="17">
        <f>VLOOKUP(A30,[1]DOBAVLJAČI!A$1:B$65536,2,FALSE)</f>
        <v>63073332379</v>
      </c>
      <c r="C30" s="14" t="str">
        <f>VLOOKUP(A30,[1]DOBAVLJAČI!A$1:C$65536,3,FALSE)</f>
        <v>ZAGREB</v>
      </c>
      <c r="D30" s="11" t="s">
        <v>89</v>
      </c>
      <c r="E30" s="11" t="s">
        <v>90</v>
      </c>
      <c r="F30" s="14">
        <v>1738.08</v>
      </c>
      <c r="G30" s="15">
        <v>3223</v>
      </c>
      <c r="H30" s="16" t="s">
        <v>91</v>
      </c>
    </row>
    <row r="31" spans="1:8" x14ac:dyDescent="0.2">
      <c r="A31" s="11" t="s">
        <v>92</v>
      </c>
      <c r="B31" s="17">
        <f>VLOOKUP(A31,[1]DOBAVLJAČI!A$1:B$65536,2,FALSE)</f>
        <v>30682971901</v>
      </c>
      <c r="C31" s="14" t="str">
        <f>VLOOKUP(A31,[1]DOBAVLJAČI!A$1:C$65536,3,FALSE)</f>
        <v>ZAGREB</v>
      </c>
      <c r="D31" s="11" t="s">
        <v>93</v>
      </c>
      <c r="E31" s="11" t="s">
        <v>94</v>
      </c>
      <c r="F31" s="14">
        <v>125</v>
      </c>
      <c r="G31" s="18">
        <v>3238</v>
      </c>
      <c r="H31" s="16" t="s">
        <v>95</v>
      </c>
    </row>
    <row r="32" spans="1:8" x14ac:dyDescent="0.2">
      <c r="A32" s="11" t="s">
        <v>96</v>
      </c>
      <c r="B32" s="17">
        <f>VLOOKUP(A32,[1]DOBAVLJAČI!A$1:B$65536,2,FALSE)</f>
        <v>87311810356</v>
      </c>
      <c r="C32" s="14" t="str">
        <f>VLOOKUP(A32,[1]DOBAVLJAČI!A$1:C$65536,3,FALSE)</f>
        <v>ZAGREB</v>
      </c>
      <c r="D32" s="11" t="s">
        <v>97</v>
      </c>
      <c r="E32" s="11" t="s">
        <v>98</v>
      </c>
      <c r="F32" s="14">
        <v>32.22</v>
      </c>
      <c r="G32" s="15">
        <v>3231</v>
      </c>
      <c r="H32" s="16" t="s">
        <v>99</v>
      </c>
    </row>
    <row r="33" spans="1:15" x14ac:dyDescent="0.2">
      <c r="A33" s="11" t="s">
        <v>100</v>
      </c>
      <c r="B33" s="17">
        <f>VLOOKUP(A33,[1]DOBAVLJAČI!A$1:B$65536,2,FALSE)</f>
        <v>98834727195</v>
      </c>
      <c r="C33" s="14" t="str">
        <f>VLOOKUP(A33,[1]DOBAVLJAČI!A$1:C$65536,3,FALSE)</f>
        <v>ZAGREB</v>
      </c>
      <c r="D33" s="11" t="s">
        <v>101</v>
      </c>
      <c r="E33" s="11" t="s">
        <v>55</v>
      </c>
      <c r="F33" s="14">
        <v>630</v>
      </c>
      <c r="G33" s="18">
        <v>3237</v>
      </c>
      <c r="H33" s="16" t="s">
        <v>102</v>
      </c>
    </row>
    <row r="34" spans="1:15" x14ac:dyDescent="0.2">
      <c r="A34" s="11" t="s">
        <v>103</v>
      </c>
      <c r="B34" s="17" t="str">
        <f>VLOOKUP(A34,[1]DOBAVLJAČI!A$1:B$65536,2,FALSE)</f>
        <v>68419124305</v>
      </c>
      <c r="C34" s="14" t="str">
        <f>VLOOKUP(A34,[1]DOBAVLJAČI!A$1:C$65536,3,FALSE)</f>
        <v>ZAGREB</v>
      </c>
      <c r="D34" s="11" t="s">
        <v>104</v>
      </c>
      <c r="E34" s="11" t="s">
        <v>105</v>
      </c>
      <c r="F34" s="14">
        <v>10.62</v>
      </c>
      <c r="G34" s="18">
        <v>3233</v>
      </c>
      <c r="H34" s="16" t="s">
        <v>106</v>
      </c>
    </row>
    <row r="35" spans="1:15" x14ac:dyDescent="0.2">
      <c r="A35" s="11" t="s">
        <v>107</v>
      </c>
      <c r="B35" s="17" t="str">
        <f>VLOOKUP(A35,[1]DOBAVLJAČI!A$1:B$65536,2,FALSE)</f>
        <v>81793146560</v>
      </c>
      <c r="C35" s="14" t="str">
        <f>VLOOKUP(A35,[1]DOBAVLJAČI!A$1:C$65536,3,FALSE)</f>
        <v>ZAGREB</v>
      </c>
      <c r="D35" s="11" t="s">
        <v>108</v>
      </c>
      <c r="E35" s="11" t="s">
        <v>109</v>
      </c>
      <c r="F35" s="14">
        <v>1.33</v>
      </c>
      <c r="G35" s="15">
        <v>3231</v>
      </c>
      <c r="H35" s="16" t="s">
        <v>110</v>
      </c>
    </row>
    <row r="36" spans="1:15" x14ac:dyDescent="0.2">
      <c r="A36" s="11" t="s">
        <v>111</v>
      </c>
      <c r="B36" s="17" t="str">
        <f>VLOOKUP(A36,[1]DOBAVLJAČI!A$1:B$65536,2,FALSE)</f>
        <v>GDPR</v>
      </c>
      <c r="C36" s="14" t="str">
        <f>VLOOKUP(A36,[1]DOBAVLJAČI!A$1:C$65536,3,FALSE)</f>
        <v>GDPR</v>
      </c>
      <c r="D36" s="11" t="s">
        <v>112</v>
      </c>
      <c r="E36" s="11" t="s">
        <v>113</v>
      </c>
      <c r="F36" s="14">
        <v>586</v>
      </c>
      <c r="G36" s="15">
        <v>3239</v>
      </c>
      <c r="H36" s="16" t="s">
        <v>114</v>
      </c>
    </row>
    <row r="37" spans="1:15" x14ac:dyDescent="0.2">
      <c r="A37" s="16" t="s">
        <v>111</v>
      </c>
      <c r="B37" s="17" t="str">
        <f>VLOOKUP(A37,[1]DOBAVLJAČI!A$1:B$65536,2,FALSE)</f>
        <v>GDPR</v>
      </c>
      <c r="C37" s="14" t="str">
        <f>VLOOKUP(A37,[1]DOBAVLJAČI!A$1:C$65536,3,FALSE)</f>
        <v>GDPR</v>
      </c>
      <c r="D37" s="11" t="s">
        <v>115</v>
      </c>
      <c r="E37" s="11" t="s">
        <v>113</v>
      </c>
      <c r="F37" s="14">
        <v>234</v>
      </c>
      <c r="G37" s="18">
        <v>3239</v>
      </c>
      <c r="H37" s="16" t="s">
        <v>114</v>
      </c>
    </row>
    <row r="38" spans="1:15" x14ac:dyDescent="0.2">
      <c r="A38" s="24" t="s">
        <v>60</v>
      </c>
      <c r="B38" s="24"/>
      <c r="C38" s="25"/>
      <c r="D38" s="26"/>
      <c r="E38" s="26"/>
      <c r="F38" s="27">
        <f>SUM(F36:F37)</f>
        <v>820</v>
      </c>
      <c r="G38" s="2"/>
    </row>
    <row r="39" spans="1:15" x14ac:dyDescent="0.2">
      <c r="A39" s="11" t="s">
        <v>116</v>
      </c>
      <c r="B39" s="17">
        <f>VLOOKUP(A39,[1]DOBAVLJAČI!A$1:B$65536,2,FALSE)</f>
        <v>64308723629</v>
      </c>
      <c r="C39" s="14" t="str">
        <f>VLOOKUP(A39,[1]DOBAVLJAČI!A$1:C$65536,3,FALSE)</f>
        <v>Velika Gorica</v>
      </c>
      <c r="D39" s="11" t="s">
        <v>117</v>
      </c>
      <c r="E39" s="11" t="s">
        <v>118</v>
      </c>
      <c r="F39" s="14">
        <v>14.09</v>
      </c>
      <c r="G39" s="18">
        <v>3224</v>
      </c>
      <c r="H39" s="16" t="s">
        <v>119</v>
      </c>
    </row>
    <row r="40" spans="1:15" x14ac:dyDescent="0.2">
      <c r="A40" s="11" t="s">
        <v>120</v>
      </c>
      <c r="B40" s="17" t="str">
        <f>VLOOKUP(A40,[1]DOBAVLJAČI!A$1:B$65536,2,FALSE)</f>
        <v>47552771512</v>
      </c>
      <c r="C40" s="14" t="str">
        <f>VLOOKUP(A40,[1]DOBAVLJAČI!A$1:C$65536,3,FALSE)</f>
        <v>ZAGREB</v>
      </c>
      <c r="D40" s="11" t="s">
        <v>121</v>
      </c>
      <c r="E40" s="11" t="s">
        <v>122</v>
      </c>
      <c r="F40" s="14">
        <v>130</v>
      </c>
      <c r="G40" s="15">
        <v>3221</v>
      </c>
      <c r="H40" s="16" t="s">
        <v>123</v>
      </c>
      <c r="L40" s="1"/>
      <c r="O40" s="3"/>
    </row>
    <row r="41" spans="1:15" x14ac:dyDescent="0.2">
      <c r="A41" s="11" t="s">
        <v>120</v>
      </c>
      <c r="B41" s="17" t="str">
        <f>VLOOKUP(A41,[1]DOBAVLJAČI!A$1:B$65536,2,FALSE)</f>
        <v>47552771512</v>
      </c>
      <c r="C41" s="14" t="str">
        <f>VLOOKUP(A41,[1]DOBAVLJAČI!A$1:C$65536,3,FALSE)</f>
        <v>ZAGREB</v>
      </c>
      <c r="D41" s="11" t="s">
        <v>124</v>
      </c>
      <c r="E41" s="11" t="s">
        <v>122</v>
      </c>
      <c r="F41" s="14">
        <v>28.7</v>
      </c>
      <c r="G41" s="15">
        <v>3221</v>
      </c>
      <c r="H41" s="16" t="s">
        <v>125</v>
      </c>
      <c r="L41" s="1"/>
      <c r="O41" s="3"/>
    </row>
    <row r="42" spans="1:15" x14ac:dyDescent="0.2">
      <c r="A42" s="11" t="s">
        <v>120</v>
      </c>
      <c r="B42" s="17" t="str">
        <f>VLOOKUP(A42,[1]DOBAVLJAČI!A$1:B$65536,2,FALSE)</f>
        <v>47552771512</v>
      </c>
      <c r="C42" s="14" t="str">
        <f>VLOOKUP(A42,[1]DOBAVLJAČI!A$1:C$65536,3,FALSE)</f>
        <v>ZAGREB</v>
      </c>
      <c r="D42" s="11" t="s">
        <v>126</v>
      </c>
      <c r="E42" s="11" t="s">
        <v>122</v>
      </c>
      <c r="F42" s="14">
        <v>69.180000000000007</v>
      </c>
      <c r="G42" s="15">
        <v>3221</v>
      </c>
      <c r="H42" s="16" t="s">
        <v>125</v>
      </c>
      <c r="L42" s="1"/>
      <c r="O42" s="3"/>
    </row>
    <row r="43" spans="1:15" x14ac:dyDescent="0.2">
      <c r="A43" s="11" t="s">
        <v>120</v>
      </c>
      <c r="B43" s="17" t="str">
        <f>VLOOKUP(A43,[1]DOBAVLJAČI!A$1:B$65536,2,FALSE)</f>
        <v>47552771512</v>
      </c>
      <c r="C43" s="14" t="str">
        <f>VLOOKUP(A43,[1]DOBAVLJAČI!A$1:C$65536,3,FALSE)</f>
        <v>ZAGREB</v>
      </c>
      <c r="D43" s="11" t="s">
        <v>127</v>
      </c>
      <c r="E43" s="11" t="s">
        <v>122</v>
      </c>
      <c r="F43" s="14">
        <v>25</v>
      </c>
      <c r="G43" s="15">
        <v>3239</v>
      </c>
      <c r="H43" s="16" t="s">
        <v>128</v>
      </c>
    </row>
    <row r="44" spans="1:15" x14ac:dyDescent="0.2">
      <c r="A44" s="11" t="s">
        <v>120</v>
      </c>
      <c r="B44" s="17" t="str">
        <f>VLOOKUP(A44,[1]DOBAVLJAČI!A$1:B$65536,2,FALSE)</f>
        <v>47552771512</v>
      </c>
      <c r="C44" s="14" t="str">
        <f>VLOOKUP(A44,[1]DOBAVLJAČI!A$1:C$65536,3,FALSE)</f>
        <v>ZAGREB</v>
      </c>
      <c r="D44" s="11" t="s">
        <v>129</v>
      </c>
      <c r="E44" s="11" t="s">
        <v>122</v>
      </c>
      <c r="F44" s="14">
        <v>800</v>
      </c>
      <c r="G44" s="18">
        <v>3221</v>
      </c>
      <c r="H44" s="16" t="s">
        <v>123</v>
      </c>
    </row>
    <row r="45" spans="1:15" x14ac:dyDescent="0.2">
      <c r="A45" s="11" t="s">
        <v>120</v>
      </c>
      <c r="B45" s="17" t="str">
        <f>VLOOKUP(A45,[1]DOBAVLJAČI!A$1:B$65536,2,FALSE)</f>
        <v>47552771512</v>
      </c>
      <c r="C45" s="14" t="str">
        <f>VLOOKUP(A45,[1]DOBAVLJAČI!A$1:C$65536,3,FALSE)</f>
        <v>ZAGREB</v>
      </c>
      <c r="D45" s="11" t="s">
        <v>130</v>
      </c>
      <c r="E45" s="11" t="s">
        <v>122</v>
      </c>
      <c r="F45" s="14">
        <v>33.130000000000003</v>
      </c>
      <c r="G45" s="18">
        <v>3221</v>
      </c>
      <c r="H45" s="16" t="s">
        <v>125</v>
      </c>
    </row>
    <row r="46" spans="1:15" x14ac:dyDescent="0.2">
      <c r="A46" s="24" t="s">
        <v>60</v>
      </c>
      <c r="B46" s="24"/>
      <c r="C46" s="25"/>
      <c r="D46" s="26"/>
      <c r="E46" s="26"/>
      <c r="F46" s="27">
        <f>SUM(F40:F45)</f>
        <v>1086.0100000000002</v>
      </c>
      <c r="G46" s="2"/>
    </row>
    <row r="47" spans="1:15" x14ac:dyDescent="0.2">
      <c r="A47" s="11" t="s">
        <v>131</v>
      </c>
      <c r="B47" s="17">
        <f>VLOOKUP(A47,[1]DOBAVLJAČI!A$1:B$65536,2,FALSE)</f>
        <v>86023224138</v>
      </c>
      <c r="C47" s="14" t="str">
        <f>VLOOKUP(A47,[1]DOBAVLJAČI!A$1:C$65536,3,FALSE)</f>
        <v>ZAGREB</v>
      </c>
      <c r="D47" s="11" t="s">
        <v>132</v>
      </c>
      <c r="E47" s="11" t="s">
        <v>133</v>
      </c>
      <c r="F47" s="14">
        <v>214.35</v>
      </c>
      <c r="G47" s="18">
        <v>3239</v>
      </c>
      <c r="H47" s="16" t="s">
        <v>128</v>
      </c>
    </row>
    <row r="48" spans="1:15" x14ac:dyDescent="0.2">
      <c r="A48" s="11" t="s">
        <v>134</v>
      </c>
      <c r="B48" s="17"/>
      <c r="C48" s="14" t="str">
        <f>VLOOKUP(A48,[1]DOBAVLJAČI!A$1:C$65536,3,FALSE)</f>
        <v>RIM, ITALIJA</v>
      </c>
      <c r="D48" s="11" t="s">
        <v>135</v>
      </c>
      <c r="E48" s="11" t="s">
        <v>136</v>
      </c>
      <c r="F48" s="14">
        <v>180</v>
      </c>
      <c r="G48" s="18">
        <v>3211</v>
      </c>
      <c r="H48" s="16" t="s">
        <v>43</v>
      </c>
    </row>
    <row r="49" spans="1:8" x14ac:dyDescent="0.2">
      <c r="A49" s="11" t="s">
        <v>137</v>
      </c>
      <c r="B49" s="17">
        <f>VLOOKUP(A49,[1]DOBAVLJAČI!A$1:B$65536,2,FALSE)</f>
        <v>11046685815</v>
      </c>
      <c r="C49" s="14" t="str">
        <f>VLOOKUP(A49,[1]DOBAVLJAČI!A$1:C$65536,3,FALSE)</f>
        <v>ZAGREB</v>
      </c>
      <c r="D49" s="11" t="s">
        <v>138</v>
      </c>
      <c r="E49" s="11" t="s">
        <v>139</v>
      </c>
      <c r="F49" s="14">
        <v>33.380000000000003</v>
      </c>
      <c r="G49" s="18">
        <v>3233</v>
      </c>
      <c r="H49" s="16" t="s">
        <v>140</v>
      </c>
    </row>
    <row r="50" spans="1:8" x14ac:dyDescent="0.2">
      <c r="A50" s="11" t="s">
        <v>141</v>
      </c>
      <c r="B50" s="17">
        <f>VLOOKUP(A50,[1]DOBAVLJAČI!A$1:B$65536,2,FALSE)</f>
        <v>21301493079</v>
      </c>
      <c r="C50" s="14" t="str">
        <f>VLOOKUP(A50,[1]DOBAVLJAČI!A$1:C$65536,3,FALSE)</f>
        <v>SESVETE</v>
      </c>
      <c r="D50" s="11" t="s">
        <v>142</v>
      </c>
      <c r="E50" s="11" t="s">
        <v>143</v>
      </c>
      <c r="F50" s="14">
        <v>38.4</v>
      </c>
      <c r="G50" s="18">
        <v>3221</v>
      </c>
      <c r="H50" s="16" t="s">
        <v>144</v>
      </c>
    </row>
    <row r="51" spans="1:8" x14ac:dyDescent="0.2">
      <c r="A51" s="16" t="s">
        <v>141</v>
      </c>
      <c r="B51" s="17">
        <f>VLOOKUP(A51,[1]DOBAVLJAČI!A$1:B$65536,2,FALSE)</f>
        <v>21301493079</v>
      </c>
      <c r="C51" s="14" t="str">
        <f>VLOOKUP(A51,[1]DOBAVLJAČI!A$1:C$65536,3,FALSE)</f>
        <v>SESVETE</v>
      </c>
      <c r="D51" s="11" t="s">
        <v>145</v>
      </c>
      <c r="E51" s="11" t="s">
        <v>143</v>
      </c>
      <c r="F51" s="14">
        <v>147.5</v>
      </c>
      <c r="G51" s="18">
        <v>3221</v>
      </c>
      <c r="H51" s="16" t="s">
        <v>144</v>
      </c>
    </row>
    <row r="52" spans="1:8" x14ac:dyDescent="0.2">
      <c r="A52" s="24" t="s">
        <v>60</v>
      </c>
      <c r="B52" s="24"/>
      <c r="C52" s="25"/>
      <c r="D52" s="26"/>
      <c r="E52" s="26"/>
      <c r="F52" s="27">
        <f>SUM(F50:F51)</f>
        <v>185.9</v>
      </c>
      <c r="G52" s="2"/>
    </row>
    <row r="53" spans="1:8" x14ac:dyDescent="0.2">
      <c r="A53" s="11" t="s">
        <v>146</v>
      </c>
      <c r="B53" s="17" t="str">
        <f>VLOOKUP(A53,[1]DOBAVLJAČI!A$1:B$65536,2,FALSE)</f>
        <v>01448994969</v>
      </c>
      <c r="C53" s="14" t="str">
        <f>VLOOKUP(A53,[1]DOBAVLJAČI!A$1:C$65536,3,FALSE)</f>
        <v>ZAGREB</v>
      </c>
      <c r="D53" s="11" t="s">
        <v>147</v>
      </c>
      <c r="E53" s="11" t="s">
        <v>148</v>
      </c>
      <c r="F53" s="14">
        <v>61.39</v>
      </c>
      <c r="G53" s="18">
        <v>3232</v>
      </c>
      <c r="H53" s="16" t="s">
        <v>149</v>
      </c>
    </row>
    <row r="54" spans="1:8" x14ac:dyDescent="0.2">
      <c r="A54" s="11" t="s">
        <v>150</v>
      </c>
      <c r="B54" s="17">
        <f>VLOOKUP(A54,[1]DOBAVLJAČI!A$1:B$65536,2,FALSE)</f>
        <v>75508711169</v>
      </c>
      <c r="C54" s="14" t="str">
        <f>VLOOKUP(A54,[1]DOBAVLJAČI!A$1:C$65536,3,FALSE)</f>
        <v>ZAGREB</v>
      </c>
      <c r="D54" s="11" t="s">
        <v>151</v>
      </c>
      <c r="E54" s="11" t="s">
        <v>152</v>
      </c>
      <c r="F54" s="14">
        <v>846.5</v>
      </c>
      <c r="G54" s="18">
        <v>3293</v>
      </c>
      <c r="H54" s="16" t="s">
        <v>84</v>
      </c>
    </row>
    <row r="55" spans="1:8" x14ac:dyDescent="0.2">
      <c r="A55" s="11" t="s">
        <v>153</v>
      </c>
      <c r="B55" s="17">
        <f>VLOOKUP(A55,[1]DOBAVLJAČI!A$1:B$65536,2,FALSE)</f>
        <v>76598425509</v>
      </c>
      <c r="C55" s="14" t="str">
        <f>VLOOKUP(A55,[1]DOBAVLJAČI!A$1:C$65536,3,FALSE)</f>
        <v>VELIKA GORICA</v>
      </c>
      <c r="D55" s="11" t="s">
        <v>154</v>
      </c>
      <c r="E55" s="11" t="s">
        <v>155</v>
      </c>
      <c r="F55" s="14">
        <v>6.96</v>
      </c>
      <c r="G55" s="18">
        <v>3234</v>
      </c>
      <c r="H55" s="16" t="s">
        <v>156</v>
      </c>
    </row>
    <row r="56" spans="1:8" x14ac:dyDescent="0.2">
      <c r="A56" s="11" t="s">
        <v>153</v>
      </c>
      <c r="B56" s="17">
        <f>VLOOKUP(A56,[1]DOBAVLJAČI!A$1:B$65536,2,FALSE)</f>
        <v>76598425509</v>
      </c>
      <c r="C56" s="14" t="str">
        <f>VLOOKUP(A56,[1]DOBAVLJAČI!A$1:C$65536,3,FALSE)</f>
        <v>VELIKA GORICA</v>
      </c>
      <c r="D56" s="11" t="s">
        <v>157</v>
      </c>
      <c r="E56" s="11" t="s">
        <v>155</v>
      </c>
      <c r="F56" s="14">
        <v>48.74</v>
      </c>
      <c r="G56" s="18">
        <v>3234</v>
      </c>
      <c r="H56" s="16" t="s">
        <v>156</v>
      </c>
    </row>
    <row r="57" spans="1:8" x14ac:dyDescent="0.2">
      <c r="A57" s="24" t="s">
        <v>60</v>
      </c>
      <c r="B57" s="24"/>
      <c r="C57" s="25"/>
      <c r="D57" s="26"/>
      <c r="E57" s="26"/>
      <c r="F57" s="27">
        <f>SUM(F55:F56)</f>
        <v>55.7</v>
      </c>
      <c r="G57" s="2"/>
    </row>
    <row r="58" spans="1:8" x14ac:dyDescent="0.2">
      <c r="A58" s="11" t="s">
        <v>158</v>
      </c>
      <c r="B58" s="17">
        <f>VLOOKUP(A58,[1]DOBAVLJAČI!A$1:B$65536,2,FALSE)</f>
        <v>29035933600</v>
      </c>
      <c r="C58" s="14" t="str">
        <f>VLOOKUP(A58,[1]DOBAVLJAČI!A$1:C$65536,3,FALSE)</f>
        <v>ČAKOVEC</v>
      </c>
      <c r="D58" s="11" t="s">
        <v>159</v>
      </c>
      <c r="E58" s="11" t="s">
        <v>160</v>
      </c>
      <c r="F58" s="14">
        <v>2.0699999999999998</v>
      </c>
      <c r="G58" s="15">
        <v>3223</v>
      </c>
      <c r="H58" s="16" t="s">
        <v>73</v>
      </c>
    </row>
    <row r="59" spans="1:8" x14ac:dyDescent="0.2">
      <c r="A59" s="11" t="s">
        <v>161</v>
      </c>
      <c r="B59" s="17">
        <f>VLOOKUP(A59,[1]DOBAVLJAČI!A$1:B$65536,2,FALSE)</f>
        <v>83273787793</v>
      </c>
      <c r="C59" s="14" t="str">
        <f>VLOOKUP(A59,[1]DOBAVLJAČI!A$1:C$65536,3,FALSE)</f>
        <v>ZAPREŠIĆ</v>
      </c>
      <c r="D59" s="11" t="s">
        <v>162</v>
      </c>
      <c r="E59" s="11" t="s">
        <v>163</v>
      </c>
      <c r="F59" s="14">
        <v>3543.75</v>
      </c>
      <c r="G59" s="18">
        <v>4224</v>
      </c>
      <c r="H59" s="16" t="s">
        <v>164</v>
      </c>
    </row>
    <row r="60" spans="1:8" x14ac:dyDescent="0.2">
      <c r="A60" s="11" t="s">
        <v>161</v>
      </c>
      <c r="B60" s="17">
        <f>VLOOKUP(A60,[1]DOBAVLJAČI!A$1:B$65536,2,FALSE)</f>
        <v>83273787793</v>
      </c>
      <c r="C60" s="14" t="str">
        <f>VLOOKUP(A60,[1]DOBAVLJAČI!A$1:C$65536,3,FALSE)</f>
        <v>ZAPREŠIĆ</v>
      </c>
      <c r="D60" s="11" t="s">
        <v>165</v>
      </c>
      <c r="E60" s="11" t="s">
        <v>163</v>
      </c>
      <c r="F60" s="14">
        <v>1300</v>
      </c>
      <c r="G60" s="15">
        <v>3232</v>
      </c>
      <c r="H60" s="16" t="s">
        <v>64</v>
      </c>
    </row>
    <row r="61" spans="1:8" x14ac:dyDescent="0.2">
      <c r="A61" s="24" t="s">
        <v>60</v>
      </c>
      <c r="B61" s="24"/>
      <c r="C61" s="25"/>
      <c r="D61" s="26"/>
      <c r="E61" s="26"/>
      <c r="F61" s="27">
        <f>SUM(F59:F60)</f>
        <v>4843.75</v>
      </c>
      <c r="G61" s="2"/>
    </row>
    <row r="62" spans="1:8" x14ac:dyDescent="0.2">
      <c r="A62" s="11" t="s">
        <v>166</v>
      </c>
      <c r="B62" s="17">
        <f>VLOOKUP(A62,[1]DOBAVLJAČI!A$1:B$65536,2,FALSE)</f>
        <v>86149506164</v>
      </c>
      <c r="C62" s="14" t="str">
        <f>VLOOKUP(A62,[1]DOBAVLJAČI!A$1:C$65536,3,FALSE)</f>
        <v>ZAGREB</v>
      </c>
      <c r="D62" s="11" t="s">
        <v>167</v>
      </c>
      <c r="E62" s="11" t="s">
        <v>168</v>
      </c>
      <c r="F62" s="14">
        <v>90</v>
      </c>
      <c r="G62" s="15">
        <v>3293</v>
      </c>
      <c r="H62" s="16" t="s">
        <v>84</v>
      </c>
    </row>
    <row r="63" spans="1:8" x14ac:dyDescent="0.2">
      <c r="A63" s="11" t="s">
        <v>169</v>
      </c>
      <c r="B63" s="17" t="str">
        <f>VLOOKUP(A63,[1]DOBAVLJAČI!A$1:B$65536,2,FALSE)</f>
        <v>64546066176</v>
      </c>
      <c r="C63" s="14" t="str">
        <f>VLOOKUP(A63,[1]DOBAVLJAČI!A$1:C$65536,3,FALSE)</f>
        <v>ZAGREB</v>
      </c>
      <c r="D63" s="11" t="s">
        <v>170</v>
      </c>
      <c r="E63" s="11" t="s">
        <v>171</v>
      </c>
      <c r="F63" s="14">
        <v>300</v>
      </c>
      <c r="G63" s="15">
        <v>3233</v>
      </c>
      <c r="H63" s="16" t="s">
        <v>172</v>
      </c>
    </row>
    <row r="64" spans="1:8" x14ac:dyDescent="0.2">
      <c r="A64" s="11" t="s">
        <v>173</v>
      </c>
      <c r="B64" s="17" t="str">
        <f>VLOOKUP(A64,[1]DOBAVLJAČI!A$1:B$65536,2,FALSE)</f>
        <v>GDPR</v>
      </c>
      <c r="C64" s="14" t="str">
        <f>VLOOKUP(A64,[1]DOBAVLJAČI!A$1:C$65536,3,FALSE)</f>
        <v>GDPR</v>
      </c>
      <c r="D64" s="11" t="s">
        <v>174</v>
      </c>
      <c r="E64" s="11" t="s">
        <v>175</v>
      </c>
      <c r="F64" s="14">
        <v>149</v>
      </c>
      <c r="G64" s="15">
        <v>3299</v>
      </c>
      <c r="H64" s="16" t="s">
        <v>176</v>
      </c>
    </row>
    <row r="65" spans="1:8" x14ac:dyDescent="0.2">
      <c r="A65" s="11" t="s">
        <v>177</v>
      </c>
      <c r="B65" s="17">
        <f>VLOOKUP(A65,[1]DOBAVLJAČI!A$1:B$65536,2,FALSE)</f>
        <v>73118313420</v>
      </c>
      <c r="C65" s="14" t="str">
        <f>VLOOKUP(A65,[1]DOBAVLJAČI!A$1:C$65536,3,FALSE)</f>
        <v>SPLIT</v>
      </c>
      <c r="D65" s="11" t="s">
        <v>178</v>
      </c>
      <c r="E65" s="11" t="s">
        <v>179</v>
      </c>
      <c r="F65" s="14">
        <v>1244.28</v>
      </c>
      <c r="G65" s="18">
        <v>3237</v>
      </c>
      <c r="H65" s="16" t="s">
        <v>180</v>
      </c>
    </row>
    <row r="66" spans="1:8" x14ac:dyDescent="0.2">
      <c r="A66" s="11" t="s">
        <v>181</v>
      </c>
      <c r="B66" s="17">
        <f>VLOOKUP(A66,[1]DOBAVLJAČI!A$1:B$65536,2,FALSE)</f>
        <v>94485011867</v>
      </c>
      <c r="C66" s="14" t="str">
        <f>VLOOKUP(A66,[1]DOBAVLJAČI!A$1:C$65536,3,FALSE)</f>
        <v>DONJA BISTRA</v>
      </c>
      <c r="D66" s="11" t="s">
        <v>182</v>
      </c>
      <c r="E66" s="11" t="s">
        <v>183</v>
      </c>
      <c r="F66" s="14">
        <v>41.4</v>
      </c>
      <c r="G66" s="18">
        <v>3293</v>
      </c>
      <c r="H66" s="16" t="s">
        <v>84</v>
      </c>
    </row>
    <row r="67" spans="1:8" x14ac:dyDescent="0.2">
      <c r="A67" s="11" t="s">
        <v>184</v>
      </c>
      <c r="B67" s="17">
        <f>VLOOKUP(A67,[1]DOBAVLJAČI!A$1:B$65536,2,FALSE)</f>
        <v>57444289760</v>
      </c>
      <c r="C67" s="14" t="str">
        <f>VLOOKUP(A67,[1]DOBAVLJAČI!A$1:C$65536,3,FALSE)</f>
        <v>POREČ</v>
      </c>
      <c r="D67" s="11" t="s">
        <v>185</v>
      </c>
      <c r="E67" s="11" t="s">
        <v>186</v>
      </c>
      <c r="F67" s="14">
        <v>1122.3800000000001</v>
      </c>
      <c r="G67" s="18">
        <v>3211</v>
      </c>
      <c r="H67" s="16" t="s">
        <v>187</v>
      </c>
    </row>
    <row r="68" spans="1:8" x14ac:dyDescent="0.2">
      <c r="A68" s="11" t="s">
        <v>188</v>
      </c>
      <c r="B68" s="17">
        <f>VLOOKUP(A68,[1]DOBAVLJAČI!A$1:B$65536,2,FALSE)</f>
        <v>96371000697</v>
      </c>
      <c r="C68" s="14" t="str">
        <f>VLOOKUP(A68,[1]DOBAVLJAČI!A$1:C$65536,3,FALSE)</f>
        <v>OSIJEK</v>
      </c>
      <c r="D68" s="11" t="s">
        <v>189</v>
      </c>
      <c r="E68" s="11" t="s">
        <v>190</v>
      </c>
      <c r="F68" s="14">
        <v>288</v>
      </c>
      <c r="G68" s="18">
        <v>3235</v>
      </c>
      <c r="H68" s="16" t="s">
        <v>191</v>
      </c>
    </row>
    <row r="69" spans="1:8" x14ac:dyDescent="0.2">
      <c r="A69" s="11" t="s">
        <v>192</v>
      </c>
      <c r="B69" s="17" t="str">
        <f>VLOOKUP(A69,[1]DOBAVLJAČI!A$1:B$65536,2,FALSE)</f>
        <v>75715390821</v>
      </c>
      <c r="C69" s="14" t="str">
        <f>VLOOKUP(A69,[1]DOBAVLJAČI!A$1:C$65536,3,FALSE)</f>
        <v>ZAGREB</v>
      </c>
      <c r="D69" s="11" t="s">
        <v>193</v>
      </c>
      <c r="E69" s="11" t="s">
        <v>194</v>
      </c>
      <c r="F69" s="14">
        <v>68.75</v>
      </c>
      <c r="G69" s="18">
        <v>3232</v>
      </c>
      <c r="H69" s="16" t="s">
        <v>195</v>
      </c>
    </row>
    <row r="70" spans="1:8" x14ac:dyDescent="0.2">
      <c r="A70" s="11" t="s">
        <v>196</v>
      </c>
      <c r="B70" s="17">
        <f>VLOOKUP(A70,[1]DOBAVLJAČI!A$1:B$65536,2,FALSE)</f>
        <v>88470929840</v>
      </c>
      <c r="C70" s="14" t="str">
        <f>VLOOKUP(A70,[1]DOBAVLJAČI!A$1:C$65536,3,FALSE)</f>
        <v>SVETA NEDJELJA</v>
      </c>
      <c r="D70" s="11" t="s">
        <v>197</v>
      </c>
      <c r="E70" s="11" t="s">
        <v>198</v>
      </c>
      <c r="F70" s="14">
        <v>456.11</v>
      </c>
      <c r="G70" s="18">
        <v>3221.3225000000002</v>
      </c>
      <c r="H70" s="16" t="s">
        <v>199</v>
      </c>
    </row>
    <row r="71" spans="1:8" x14ac:dyDescent="0.2">
      <c r="A71" s="11" t="s">
        <v>200</v>
      </c>
      <c r="B71" s="17" t="str">
        <f>VLOOKUP(A71,[1]DOBAVLJAČI!A$1:B$65536,2,FALSE)</f>
        <v>56831241098</v>
      </c>
      <c r="C71" s="14" t="str">
        <f>VLOOKUP(A71,[1]DOBAVLJAČI!A$1:C$65536,3,FALSE)</f>
        <v>ZAGREB</v>
      </c>
      <c r="D71" s="11" t="s">
        <v>201</v>
      </c>
      <c r="E71" s="11" t="s">
        <v>202</v>
      </c>
      <c r="F71" s="14">
        <v>548</v>
      </c>
      <c r="G71" s="18">
        <v>3211</v>
      </c>
      <c r="H71" s="16" t="s">
        <v>39</v>
      </c>
    </row>
    <row r="72" spans="1:8" x14ac:dyDescent="0.2">
      <c r="A72" s="16" t="s">
        <v>200</v>
      </c>
      <c r="B72" s="17" t="str">
        <f>VLOOKUP(A72,[1]DOBAVLJAČI!A$1:B$65536,2,FALSE)</f>
        <v>56831241098</v>
      </c>
      <c r="C72" s="14" t="str">
        <f>VLOOKUP(A72,[1]DOBAVLJAČI!A$1:C$65536,3,FALSE)</f>
        <v>ZAGREB</v>
      </c>
      <c r="D72" s="11" t="s">
        <v>203</v>
      </c>
      <c r="E72" s="11" t="s">
        <v>202</v>
      </c>
      <c r="F72" s="14">
        <v>756</v>
      </c>
      <c r="G72" s="18">
        <v>3211</v>
      </c>
      <c r="H72" s="16" t="s">
        <v>43</v>
      </c>
    </row>
    <row r="73" spans="1:8" x14ac:dyDescent="0.2">
      <c r="A73" s="16" t="s">
        <v>200</v>
      </c>
      <c r="B73" s="17" t="str">
        <f>VLOOKUP(A73,[1]DOBAVLJAČI!A$1:B$65536,2,FALSE)</f>
        <v>56831241098</v>
      </c>
      <c r="C73" s="14" t="str">
        <f>VLOOKUP(A73,[1]DOBAVLJAČI!A$1:C$65536,3,FALSE)</f>
        <v>ZAGREB</v>
      </c>
      <c r="D73" s="11" t="s">
        <v>204</v>
      </c>
      <c r="E73" s="11" t="s">
        <v>202</v>
      </c>
      <c r="F73" s="14">
        <v>160</v>
      </c>
      <c r="G73" s="18">
        <v>3211</v>
      </c>
      <c r="H73" s="16" t="s">
        <v>39</v>
      </c>
    </row>
    <row r="74" spans="1:8" x14ac:dyDescent="0.2">
      <c r="A74" s="24" t="s">
        <v>60</v>
      </c>
      <c r="B74" s="24"/>
      <c r="C74" s="25"/>
      <c r="D74" s="26"/>
      <c r="E74" s="26"/>
      <c r="F74" s="27">
        <f>SUM(F71:F73)</f>
        <v>1464</v>
      </c>
      <c r="G74" s="2"/>
    </row>
    <row r="75" spans="1:8" x14ac:dyDescent="0.2">
      <c r="A75" s="16" t="s">
        <v>205</v>
      </c>
      <c r="B75" s="17" t="str">
        <f>VLOOKUP(A75,[1]DOBAVLJAČI!A$1:B$65536,2,FALSE)</f>
        <v>72172033323</v>
      </c>
      <c r="C75" s="14" t="str">
        <f>VLOOKUP(A75,[1]DOBAVLJAČI!A$1:C$65536,3,FALSE)</f>
        <v>ZAGREB</v>
      </c>
      <c r="D75" s="11" t="s">
        <v>206</v>
      </c>
      <c r="E75" s="11" t="s">
        <v>207</v>
      </c>
      <c r="F75" s="14">
        <v>2475</v>
      </c>
      <c r="G75" s="18">
        <v>3239</v>
      </c>
      <c r="H75" s="16" t="s">
        <v>128</v>
      </c>
    </row>
    <row r="76" spans="1:8" x14ac:dyDescent="0.2">
      <c r="A76" s="7" t="s">
        <v>208</v>
      </c>
      <c r="B76" s="17">
        <f>VLOOKUP(A76,[1]DOBAVLJAČI!A$1:B$65536,2,FALSE)</f>
        <v>34016189309</v>
      </c>
      <c r="C76" s="14" t="str">
        <f>VLOOKUP(A76,[1]DOBAVLJAČI!A$1:C$65536,3,FALSE)</f>
        <v>ZAGREB</v>
      </c>
      <c r="D76" s="11" t="s">
        <v>209</v>
      </c>
      <c r="E76" s="11" t="s">
        <v>210</v>
      </c>
      <c r="F76" s="14">
        <v>375</v>
      </c>
      <c r="G76" s="18">
        <v>3238</v>
      </c>
      <c r="H76" s="16" t="s">
        <v>95</v>
      </c>
    </row>
    <row r="77" spans="1:8" x14ac:dyDescent="0.2">
      <c r="A77" s="11" t="s">
        <v>211</v>
      </c>
      <c r="B77" s="17">
        <f>VLOOKUP(A77,[1]DOBAVLJAČI!A$1:B$65536,2,FALSE)</f>
        <v>23856222941</v>
      </c>
      <c r="C77" s="14" t="str">
        <f>VLOOKUP(A77,[1]DOBAVLJAČI!A$1:C$65536,3,FALSE)</f>
        <v>DONJA BISTRA</v>
      </c>
      <c r="D77" s="11" t="s">
        <v>212</v>
      </c>
      <c r="E77" s="11" t="s">
        <v>213</v>
      </c>
      <c r="F77" s="14">
        <v>4500</v>
      </c>
      <c r="G77" s="18">
        <v>4224</v>
      </c>
      <c r="H77" s="16" t="s">
        <v>164</v>
      </c>
    </row>
    <row r="78" spans="1:8" x14ac:dyDescent="0.2">
      <c r="A78" s="11" t="s">
        <v>214</v>
      </c>
      <c r="B78" s="17">
        <f>VLOOKUP(A78,[1]DOBAVLJAČI!A$1:B$65536,2,FALSE)</f>
        <v>44475717702</v>
      </c>
      <c r="C78" s="14" t="str">
        <f>VLOOKUP(A78,[1]DOBAVLJAČI!A$1:C$65536,3,FALSE)</f>
        <v>SAMOBOR</v>
      </c>
      <c r="D78" s="11" t="s">
        <v>215</v>
      </c>
      <c r="E78" s="11" t="s">
        <v>216</v>
      </c>
      <c r="F78" s="14">
        <v>312.5</v>
      </c>
      <c r="G78" s="15">
        <v>3239</v>
      </c>
      <c r="H78" s="16" t="s">
        <v>217</v>
      </c>
    </row>
    <row r="79" spans="1:8" x14ac:dyDescent="0.2">
      <c r="A79" s="11" t="s">
        <v>218</v>
      </c>
      <c r="B79" s="17">
        <f>VLOOKUP(A79,[1]DOBAVLJAČI!A$1:B$65536,2,FALSE)</f>
        <v>44670908452</v>
      </c>
      <c r="C79" s="14" t="str">
        <f>VLOOKUP(A79,[1]DOBAVLJAČI!A$1:C$65536,3,FALSE)</f>
        <v>Sveti Ivan Zelina</v>
      </c>
      <c r="D79" s="11" t="s">
        <v>219</v>
      </c>
      <c r="E79" s="11" t="s">
        <v>220</v>
      </c>
      <c r="F79" s="14">
        <v>125</v>
      </c>
      <c r="G79" s="15">
        <v>3233</v>
      </c>
      <c r="H79" s="16" t="s">
        <v>140</v>
      </c>
    </row>
    <row r="80" spans="1:8" x14ac:dyDescent="0.2">
      <c r="A80" s="11" t="s">
        <v>221</v>
      </c>
      <c r="B80" s="17" t="str">
        <f>VLOOKUP(A80,[1]DOBAVLJAČI!A$1:B$65536,2,FALSE)</f>
        <v>GDPR</v>
      </c>
      <c r="C80" s="14" t="str">
        <f>VLOOKUP(A80,[1]DOBAVLJAČI!A$1:C$65536,3,FALSE)</f>
        <v>GDPR</v>
      </c>
      <c r="D80" s="11" t="s">
        <v>222</v>
      </c>
      <c r="E80" s="11" t="s">
        <v>223</v>
      </c>
      <c r="F80" s="14">
        <v>118.11</v>
      </c>
      <c r="G80" s="18">
        <v>3221</v>
      </c>
      <c r="H80" s="16" t="s">
        <v>224</v>
      </c>
    </row>
    <row r="81" spans="1:8" x14ac:dyDescent="0.2">
      <c r="A81" s="11" t="s">
        <v>221</v>
      </c>
      <c r="B81" s="17" t="str">
        <f>VLOOKUP(A81,[1]DOBAVLJAČI!A$1:B$65536,2,FALSE)</f>
        <v>GDPR</v>
      </c>
      <c r="C81" s="14" t="str">
        <f>VLOOKUP(A81,[1]DOBAVLJAČI!A$1:C$65536,3,FALSE)</f>
        <v>GDPR</v>
      </c>
      <c r="D81" s="11" t="s">
        <v>225</v>
      </c>
      <c r="E81" s="11" t="s">
        <v>223</v>
      </c>
      <c r="F81" s="14">
        <v>91.55</v>
      </c>
      <c r="G81" s="18">
        <v>3221</v>
      </c>
      <c r="H81" s="16" t="s">
        <v>224</v>
      </c>
    </row>
    <row r="82" spans="1:8" x14ac:dyDescent="0.2">
      <c r="A82" s="24" t="s">
        <v>60</v>
      </c>
      <c r="B82" s="24"/>
      <c r="C82" s="25"/>
      <c r="D82" s="26"/>
      <c r="E82" s="26"/>
      <c r="F82" s="27">
        <f>SUM(F80:F81)</f>
        <v>209.66</v>
      </c>
      <c r="G82" s="2"/>
    </row>
    <row r="83" spans="1:8" x14ac:dyDescent="0.2">
      <c r="A83" s="23" t="s">
        <v>226</v>
      </c>
      <c r="B83" s="17" t="str">
        <f>VLOOKUP(A83,[1]DOBAVLJAČI!A$1:B$65536,2,FALSE)</f>
        <v>69872404259</v>
      </c>
      <c r="C83" s="14" t="str">
        <f>VLOOKUP(A83,[1]DOBAVLJAČI!A$1:C$65536,3,FALSE)</f>
        <v>ZAGREB</v>
      </c>
      <c r="D83" s="11" t="s">
        <v>227</v>
      </c>
      <c r="E83" s="11" t="s">
        <v>228</v>
      </c>
      <c r="F83" s="14">
        <v>200</v>
      </c>
      <c r="G83" s="18">
        <v>3294</v>
      </c>
      <c r="H83" s="16" t="s">
        <v>56</v>
      </c>
    </row>
    <row r="84" spans="1:8" x14ac:dyDescent="0.2">
      <c r="A84" s="16" t="s">
        <v>229</v>
      </c>
      <c r="B84" s="17">
        <f>VLOOKUP(A84,[1]DOBAVLJAČI!A$1:B$65536,2,FALSE)</f>
        <v>75665455333</v>
      </c>
      <c r="C84" s="14" t="str">
        <f>VLOOKUP(A84,[1]DOBAVLJAČI!A$1:C$65536,3,FALSE)</f>
        <v>ZAGREB</v>
      </c>
      <c r="D84" s="11" t="s">
        <v>230</v>
      </c>
      <c r="E84" s="11" t="s">
        <v>231</v>
      </c>
      <c r="F84" s="14">
        <v>3148.19</v>
      </c>
      <c r="G84" s="18">
        <v>3292</v>
      </c>
      <c r="H84" s="16" t="s">
        <v>232</v>
      </c>
    </row>
    <row r="85" spans="1:8" x14ac:dyDescent="0.2">
      <c r="A85" s="16" t="s">
        <v>233</v>
      </c>
      <c r="B85" s="17" t="str">
        <f>VLOOKUP(A85,[1]DOBAVLJAČI!A$1:B$65536,2,FALSE)</f>
        <v>SI71674705</v>
      </c>
      <c r="C85" s="14" t="str">
        <f>VLOOKUP(A85,[1]DOBAVLJAČI!A$1:C$65536,3,FALSE)</f>
        <v>MARIBOR</v>
      </c>
      <c r="D85" s="11" t="s">
        <v>234</v>
      </c>
      <c r="E85" s="11" t="s">
        <v>235</v>
      </c>
      <c r="F85" s="14">
        <v>300</v>
      </c>
      <c r="G85" s="18">
        <v>3213</v>
      </c>
      <c r="H85" s="16" t="s">
        <v>236</v>
      </c>
    </row>
    <row r="86" spans="1:8" ht="20.399999999999999" x14ac:dyDescent="0.2">
      <c r="A86" s="19" t="s">
        <v>233</v>
      </c>
      <c r="B86" s="20" t="str">
        <f>VLOOKUP(A86,[1]DOBAVLJAČI!A$1:B$65536,2,FALSE)</f>
        <v>SI71674705</v>
      </c>
      <c r="C86" s="21" t="str">
        <f>VLOOKUP(A86,[1]DOBAVLJAČI!A$1:C$65536,3,FALSE)</f>
        <v>MARIBOR</v>
      </c>
      <c r="D86" s="19" t="s">
        <v>237</v>
      </c>
      <c r="E86" s="19" t="s">
        <v>235</v>
      </c>
      <c r="F86" s="21">
        <v>164.53</v>
      </c>
      <c r="G86" s="22">
        <v>3211</v>
      </c>
      <c r="H86" s="29" t="s">
        <v>238</v>
      </c>
    </row>
    <row r="87" spans="1:8" x14ac:dyDescent="0.2">
      <c r="A87" s="24" t="s">
        <v>60</v>
      </c>
      <c r="B87" s="24"/>
      <c r="C87" s="25"/>
      <c r="D87" s="26"/>
      <c r="E87" s="26"/>
      <c r="F87" s="27">
        <f>SUM(F85:F86)</f>
        <v>464.53</v>
      </c>
      <c r="G87" s="2"/>
    </row>
    <row r="88" spans="1:8" x14ac:dyDescent="0.2">
      <c r="A88" s="11" t="s">
        <v>239</v>
      </c>
      <c r="B88" s="17">
        <f>VLOOKUP(A88,[1]DOBAVLJAČI!A$1:B$65536,2,FALSE)</f>
        <v>39048902955</v>
      </c>
      <c r="C88" s="14" t="str">
        <f>VLOOKUP(A88,[1]DOBAVLJAČI!A$1:C$65536,3,FALSE)</f>
        <v>VARAŽDIN</v>
      </c>
      <c r="D88" s="11" t="s">
        <v>240</v>
      </c>
      <c r="E88" s="11" t="s">
        <v>241</v>
      </c>
      <c r="F88" s="14">
        <v>12.94</v>
      </c>
      <c r="G88" s="18">
        <v>3234</v>
      </c>
      <c r="H88" s="16" t="s">
        <v>242</v>
      </c>
    </row>
    <row r="89" spans="1:8" x14ac:dyDescent="0.2">
      <c r="A89" s="11" t="s">
        <v>243</v>
      </c>
      <c r="B89" s="17" t="str">
        <f>VLOOKUP(A89,[1]DOBAVLJAČI!A$1:B$65536,2,FALSE)</f>
        <v>95092888930</v>
      </c>
      <c r="C89" s="14" t="str">
        <f>VLOOKUP(A89,[1]DOBAVLJAČI!A$1:C$65536,3,FALSE)</f>
        <v>ZAGREB</v>
      </c>
      <c r="D89" s="11" t="s">
        <v>244</v>
      </c>
      <c r="E89" s="11" t="s">
        <v>245</v>
      </c>
      <c r="F89" s="14">
        <v>48.73</v>
      </c>
      <c r="G89" s="18">
        <v>3293</v>
      </c>
      <c r="H89" s="16" t="s">
        <v>84</v>
      </c>
    </row>
    <row r="90" spans="1:8" x14ac:dyDescent="0.2">
      <c r="A90" s="11" t="s">
        <v>246</v>
      </c>
      <c r="B90" s="17" t="str">
        <f>VLOOKUP(A90,[1]DOBAVLJAČI!A$1:B$65536,2,FALSE)</f>
        <v>79232312348</v>
      </c>
      <c r="C90" s="14" t="str">
        <f>VLOOKUP(A90,[1]DOBAVLJAČI!A$1:C$65536,3,FALSE)</f>
        <v>ZAGREB</v>
      </c>
      <c r="D90" s="11" t="s">
        <v>247</v>
      </c>
      <c r="E90" s="11" t="s">
        <v>248</v>
      </c>
      <c r="F90" s="14">
        <v>0.45</v>
      </c>
      <c r="G90" s="18">
        <v>3431</v>
      </c>
      <c r="H90" s="16" t="s">
        <v>249</v>
      </c>
    </row>
    <row r="91" spans="1:8" x14ac:dyDescent="0.2">
      <c r="A91" s="11" t="s">
        <v>246</v>
      </c>
      <c r="B91" s="17" t="str">
        <f>VLOOKUP(A91,[1]DOBAVLJAČI!A$1:B$65536,2,FALSE)</f>
        <v>79232312348</v>
      </c>
      <c r="C91" s="14" t="str">
        <f>VLOOKUP(A91,[1]DOBAVLJAČI!A$1:C$65536,3,FALSE)</f>
        <v>ZAGREB</v>
      </c>
      <c r="D91" s="11" t="s">
        <v>250</v>
      </c>
      <c r="E91" s="11" t="s">
        <v>248</v>
      </c>
      <c r="F91" s="14">
        <v>0.16</v>
      </c>
      <c r="G91" s="18">
        <v>3431</v>
      </c>
      <c r="H91" s="16" t="s">
        <v>249</v>
      </c>
    </row>
    <row r="92" spans="1:8" x14ac:dyDescent="0.2">
      <c r="A92" s="11" t="s">
        <v>246</v>
      </c>
      <c r="B92" s="17" t="str">
        <f>VLOOKUP(A92,[1]DOBAVLJAČI!A$1:B$65536,2,FALSE)</f>
        <v>79232312348</v>
      </c>
      <c r="C92" s="14" t="str">
        <f>VLOOKUP(A92,[1]DOBAVLJAČI!A$1:C$65536,3,FALSE)</f>
        <v>ZAGREB</v>
      </c>
      <c r="D92" s="11" t="s">
        <v>251</v>
      </c>
      <c r="E92" s="11" t="s">
        <v>248</v>
      </c>
      <c r="F92" s="14">
        <v>0.45</v>
      </c>
      <c r="G92" s="18">
        <v>3431</v>
      </c>
      <c r="H92" s="16" t="s">
        <v>249</v>
      </c>
    </row>
    <row r="93" spans="1:8" x14ac:dyDescent="0.2">
      <c r="A93" s="11" t="s">
        <v>246</v>
      </c>
      <c r="B93" s="17" t="str">
        <f>VLOOKUP(A93,[1]DOBAVLJAČI!A$1:B$65536,2,FALSE)</f>
        <v>79232312348</v>
      </c>
      <c r="C93" s="14" t="str">
        <f>VLOOKUP(A93,[1]DOBAVLJAČI!A$1:C$65536,3,FALSE)</f>
        <v>ZAGREB</v>
      </c>
      <c r="D93" s="11" t="s">
        <v>252</v>
      </c>
      <c r="E93" s="11" t="s">
        <v>248</v>
      </c>
      <c r="F93" s="14">
        <v>117.07</v>
      </c>
      <c r="G93" s="18">
        <v>3431</v>
      </c>
      <c r="H93" s="16" t="s">
        <v>68</v>
      </c>
    </row>
    <row r="94" spans="1:8" x14ac:dyDescent="0.2">
      <c r="A94" s="11" t="s">
        <v>246</v>
      </c>
      <c r="B94" s="17" t="str">
        <f>VLOOKUP(A94,[1]DOBAVLJAČI!A$1:B$65536,2,FALSE)</f>
        <v>79232312348</v>
      </c>
      <c r="C94" s="14" t="str">
        <f>VLOOKUP(A94,[1]DOBAVLJAČI!A$1:C$65536,3,FALSE)</f>
        <v>ZAGREB</v>
      </c>
      <c r="D94" s="11" t="s">
        <v>252</v>
      </c>
      <c r="E94" s="11" t="s">
        <v>248</v>
      </c>
      <c r="F94" s="14">
        <v>12.52</v>
      </c>
      <c r="G94" s="15">
        <v>3431</v>
      </c>
      <c r="H94" s="16" t="s">
        <v>68</v>
      </c>
    </row>
    <row r="95" spans="1:8" x14ac:dyDescent="0.2">
      <c r="A95" s="11" t="s">
        <v>246</v>
      </c>
      <c r="B95" s="17" t="str">
        <f>VLOOKUP(A95,[1]DOBAVLJAČI!A$1:B$65536,2,FALSE)</f>
        <v>79232312348</v>
      </c>
      <c r="C95" s="14" t="str">
        <f>VLOOKUP(A95,[1]DOBAVLJAČI!A$1:C$65536,3,FALSE)</f>
        <v>ZAGREB</v>
      </c>
      <c r="D95" s="11" t="s">
        <v>253</v>
      </c>
      <c r="E95" s="11" t="s">
        <v>248</v>
      </c>
      <c r="F95" s="14">
        <v>0.45</v>
      </c>
      <c r="G95" s="18">
        <v>3431</v>
      </c>
      <c r="H95" s="16" t="s">
        <v>249</v>
      </c>
    </row>
    <row r="96" spans="1:8" x14ac:dyDescent="0.2">
      <c r="A96" s="24" t="s">
        <v>60</v>
      </c>
      <c r="B96" s="24"/>
      <c r="C96" s="25"/>
      <c r="D96" s="26"/>
      <c r="E96" s="26"/>
      <c r="F96" s="27">
        <f>SUM(F90:F95)</f>
        <v>131.1</v>
      </c>
      <c r="G96" s="2"/>
    </row>
    <row r="97" spans="1:8" x14ac:dyDescent="0.2">
      <c r="A97" s="7" t="s">
        <v>254</v>
      </c>
      <c r="B97" s="17">
        <f>VLOOKUP(A97,[1]DOBAVLJAČI!A$1:B$65536,2,FALSE)</f>
        <v>85584865987</v>
      </c>
      <c r="C97" s="14" t="str">
        <f>VLOOKUP(A97,[1]DOBAVLJAČI!A$1:C$65536,3,FALSE)</f>
        <v>ZAGREB</v>
      </c>
      <c r="D97" s="11" t="s">
        <v>255</v>
      </c>
      <c r="E97" s="11" t="s">
        <v>256</v>
      </c>
      <c r="F97" s="14">
        <v>78.25</v>
      </c>
      <c r="G97" s="15">
        <v>3234</v>
      </c>
      <c r="H97" s="16" t="s">
        <v>47</v>
      </c>
    </row>
    <row r="98" spans="1:8" x14ac:dyDescent="0.2">
      <c r="A98" s="7" t="s">
        <v>254</v>
      </c>
      <c r="B98" s="17">
        <f>VLOOKUP(A98,[1]DOBAVLJAČI!A$1:B$65536,2,FALSE)</f>
        <v>85584865987</v>
      </c>
      <c r="C98" s="14" t="str">
        <f>VLOOKUP(A98,[1]DOBAVLJAČI!A$1:C$65536,3,FALSE)</f>
        <v>ZAGREB</v>
      </c>
      <c r="D98" s="11" t="s">
        <v>257</v>
      </c>
      <c r="E98" s="11" t="s">
        <v>256</v>
      </c>
      <c r="F98" s="14">
        <v>11.94</v>
      </c>
      <c r="G98" s="18">
        <v>3234</v>
      </c>
      <c r="H98" s="16" t="s">
        <v>47</v>
      </c>
    </row>
    <row r="99" spans="1:8" x14ac:dyDescent="0.2">
      <c r="A99" s="24" t="s">
        <v>60</v>
      </c>
      <c r="B99" s="24"/>
      <c r="C99" s="25"/>
      <c r="D99" s="26"/>
      <c r="E99" s="26"/>
      <c r="F99" s="27">
        <f>SUM(F97:F98)</f>
        <v>90.19</v>
      </c>
      <c r="G99" s="2"/>
    </row>
    <row r="100" spans="1:8" ht="15" customHeight="1" x14ac:dyDescent="0.2">
      <c r="A100" s="7" t="s">
        <v>258</v>
      </c>
      <c r="B100" s="17">
        <f>VLOOKUP(A100,[1]DOBAVLJAČI!A$1:B$65536,2,FALSE)</f>
        <v>83416546499</v>
      </c>
      <c r="C100" s="14" t="str">
        <f>VLOOKUP(A100,[1]DOBAVLJAČI!A$1:C$65536,3,FALSE)</f>
        <v xml:space="preserve">ZAGREB </v>
      </c>
      <c r="D100" s="11" t="s">
        <v>259</v>
      </c>
      <c r="E100" s="11" t="s">
        <v>260</v>
      </c>
      <c r="F100" s="14">
        <v>84.16</v>
      </c>
      <c r="G100" s="15">
        <v>3234</v>
      </c>
      <c r="H100" s="16" t="s">
        <v>242</v>
      </c>
    </row>
    <row r="101" spans="1:8" ht="15" customHeight="1" x14ac:dyDescent="0.2">
      <c r="A101" s="7" t="s">
        <v>258</v>
      </c>
      <c r="B101" s="17">
        <f>VLOOKUP(A101,[1]DOBAVLJAČI!A$1:B$65536,2,FALSE)</f>
        <v>83416546499</v>
      </c>
      <c r="C101" s="14" t="str">
        <f>VLOOKUP(A101,[1]DOBAVLJAČI!A$1:C$65536,3,FALSE)</f>
        <v xml:space="preserve">ZAGREB </v>
      </c>
      <c r="D101" s="11" t="s">
        <v>261</v>
      </c>
      <c r="E101" s="11" t="s">
        <v>260</v>
      </c>
      <c r="F101" s="14">
        <v>37.49</v>
      </c>
      <c r="G101" s="18">
        <v>3234</v>
      </c>
      <c r="H101" s="16" t="s">
        <v>242</v>
      </c>
    </row>
    <row r="102" spans="1:8" ht="15" customHeight="1" x14ac:dyDescent="0.2">
      <c r="A102" s="7" t="s">
        <v>258</v>
      </c>
      <c r="B102" s="17">
        <f>VLOOKUP(A102,[1]DOBAVLJAČI!A$1:B$65536,2,FALSE)</f>
        <v>83416546499</v>
      </c>
      <c r="C102" s="14" t="str">
        <f>VLOOKUP(A102,[1]DOBAVLJAČI!A$1:C$65536,3,FALSE)</f>
        <v xml:space="preserve">ZAGREB </v>
      </c>
      <c r="D102" s="11" t="s">
        <v>262</v>
      </c>
      <c r="E102" s="11" t="s">
        <v>260</v>
      </c>
      <c r="F102" s="14">
        <v>431.26</v>
      </c>
      <c r="G102" s="18">
        <v>3234</v>
      </c>
      <c r="H102" s="16" t="s">
        <v>242</v>
      </c>
    </row>
    <row r="103" spans="1:8" ht="15" customHeight="1" x14ac:dyDescent="0.2">
      <c r="A103" s="23" t="s">
        <v>258</v>
      </c>
      <c r="B103" s="17">
        <f>VLOOKUP(A103,[1]DOBAVLJAČI!A$1:B$65536,2,FALSE)</f>
        <v>83416546499</v>
      </c>
      <c r="C103" s="14" t="str">
        <f>VLOOKUP(A103,[1]DOBAVLJAČI!A$1:C$65536,3,FALSE)</f>
        <v xml:space="preserve">ZAGREB </v>
      </c>
      <c r="D103" s="11" t="s">
        <v>263</v>
      </c>
      <c r="E103" s="11" t="s">
        <v>260</v>
      </c>
      <c r="F103" s="14">
        <v>213.1</v>
      </c>
      <c r="G103" s="18">
        <v>3234</v>
      </c>
      <c r="H103" s="16" t="s">
        <v>242</v>
      </c>
    </row>
    <row r="104" spans="1:8" ht="15" customHeight="1" x14ac:dyDescent="0.2">
      <c r="A104" s="7" t="s">
        <v>258</v>
      </c>
      <c r="B104" s="17">
        <f>VLOOKUP(A104,[1]DOBAVLJAČI!A$1:B$65536,2,FALSE)</f>
        <v>83416546499</v>
      </c>
      <c r="C104" s="14" t="str">
        <f>VLOOKUP(A104,[1]DOBAVLJAČI!A$1:C$65536,3,FALSE)</f>
        <v xml:space="preserve">ZAGREB </v>
      </c>
      <c r="D104" s="11" t="s">
        <v>264</v>
      </c>
      <c r="E104" s="11" t="s">
        <v>260</v>
      </c>
      <c r="F104" s="14">
        <v>80.680000000000007</v>
      </c>
      <c r="G104" s="18">
        <v>3234</v>
      </c>
      <c r="H104" s="16" t="s">
        <v>242</v>
      </c>
    </row>
    <row r="105" spans="1:8" x14ac:dyDescent="0.2">
      <c r="A105" s="24" t="s">
        <v>60</v>
      </c>
      <c r="B105" s="24"/>
      <c r="C105" s="25"/>
      <c r="D105" s="26"/>
      <c r="E105" s="26"/>
      <c r="F105" s="27">
        <f>SUM(F100:F104)</f>
        <v>846.69</v>
      </c>
      <c r="G105" s="2"/>
    </row>
    <row r="106" spans="1:8" ht="12.75" customHeight="1" x14ac:dyDescent="0.2">
      <c r="A106" s="11" t="s">
        <v>265</v>
      </c>
      <c r="B106" s="17">
        <f>VLOOKUP(A106,[1]DOBAVLJAČI!A$1:B$65536,2,FALSE)</f>
        <v>82752153530</v>
      </c>
      <c r="C106" s="14" t="str">
        <f>VLOOKUP(A106,[1]DOBAVLJAČI!A$1:C$65536,3,FALSE)</f>
        <v>ZAGREB</v>
      </c>
      <c r="D106" s="11" t="s">
        <v>266</v>
      </c>
      <c r="E106" s="11" t="s">
        <v>267</v>
      </c>
      <c r="F106" s="14">
        <v>513.6</v>
      </c>
      <c r="G106" s="15">
        <v>3239</v>
      </c>
      <c r="H106" s="16" t="s">
        <v>268</v>
      </c>
    </row>
    <row r="107" spans="1:8" ht="12.75" customHeight="1" x14ac:dyDescent="0.2">
      <c r="A107" s="23" t="s">
        <v>269</v>
      </c>
      <c r="B107" s="17" t="str">
        <f>VLOOKUP(A107,[1]DOBAVLJAČI!A$1:B$65536,2,FALSE)</f>
        <v>GDPR</v>
      </c>
      <c r="C107" s="14" t="str">
        <f>VLOOKUP(A107,[1]DOBAVLJAČI!A$1:C$65536,3,FALSE)</f>
        <v>GDPR</v>
      </c>
      <c r="D107" s="11" t="s">
        <v>270</v>
      </c>
      <c r="E107" s="11" t="s">
        <v>271</v>
      </c>
      <c r="F107" s="14">
        <v>590.65</v>
      </c>
      <c r="G107" s="18">
        <v>3221</v>
      </c>
      <c r="H107" s="16" t="s">
        <v>224</v>
      </c>
    </row>
    <row r="108" spans="1:8" ht="12.75" customHeight="1" x14ac:dyDescent="0.2">
      <c r="A108" s="11" t="s">
        <v>272</v>
      </c>
      <c r="B108" s="17" t="str">
        <f>VLOOKUP(A108,[1]DOBAVLJAČI!A$1:B$65536,2,FALSE)</f>
        <v>11374156664</v>
      </c>
      <c r="C108" s="14" t="str">
        <f>VLOOKUP(A108,[1]DOBAVLJAČI!A$1:C$65536,3,FALSE)</f>
        <v>ZAGREB</v>
      </c>
      <c r="D108" s="11" t="s">
        <v>273</v>
      </c>
      <c r="E108" s="11" t="s">
        <v>274</v>
      </c>
      <c r="F108" s="14">
        <v>35.909999999999997</v>
      </c>
      <c r="G108" s="18">
        <v>3225</v>
      </c>
      <c r="H108" s="16" t="s">
        <v>275</v>
      </c>
    </row>
    <row r="109" spans="1:8" ht="12.75" customHeight="1" x14ac:dyDescent="0.2">
      <c r="A109" s="11" t="s">
        <v>276</v>
      </c>
      <c r="B109" s="17" t="str">
        <f>VLOOKUP(A109,[1]DOBAVLJAČI!A$1:B$65536,2,FALSE)</f>
        <v>82031999604</v>
      </c>
      <c r="C109" s="14" t="str">
        <f>VLOOKUP(A109,[1]DOBAVLJAČI!A$1:C$65536,3,FALSE)</f>
        <v>ZAGREB</v>
      </c>
      <c r="D109" s="11" t="s">
        <v>277</v>
      </c>
      <c r="E109" s="11" t="s">
        <v>278</v>
      </c>
      <c r="F109" s="14">
        <v>962.25</v>
      </c>
      <c r="G109" s="15">
        <v>3212</v>
      </c>
      <c r="H109" s="16" t="s">
        <v>279</v>
      </c>
    </row>
    <row r="110" spans="1:8" ht="12.75" customHeight="1" x14ac:dyDescent="0.2">
      <c r="A110" s="11" t="s">
        <v>280</v>
      </c>
      <c r="B110" s="17">
        <f>VLOOKUP(A110,[1]DOBAVLJAČI!A$1:B$65536,2,FALSE)</f>
        <v>99421577215</v>
      </c>
      <c r="C110" s="14" t="str">
        <f>VLOOKUP(A110,[1]DOBAVLJAČI!A$1:C$65536,3,FALSE)</f>
        <v>ZAGREB</v>
      </c>
      <c r="D110" s="11" t="s">
        <v>281</v>
      </c>
      <c r="E110" s="11" t="s">
        <v>282</v>
      </c>
      <c r="F110" s="14">
        <v>2898.45</v>
      </c>
      <c r="G110" s="18">
        <v>3293</v>
      </c>
      <c r="H110" s="16" t="s">
        <v>84</v>
      </c>
    </row>
    <row r="111" spans="1:8" ht="12.75" customHeight="1" x14ac:dyDescent="0.2">
      <c r="A111" s="30" t="s">
        <v>280</v>
      </c>
      <c r="B111" s="31">
        <f>VLOOKUP(A111,[1]DOBAVLJAČI!A$1:B$65536,2,FALSE)</f>
        <v>99421577215</v>
      </c>
      <c r="C111" s="32" t="str">
        <f>VLOOKUP(A111,[1]DOBAVLJAČI!A$1:C$65536,3,FALSE)</f>
        <v>ZAGREB</v>
      </c>
      <c r="D111" s="30" t="s">
        <v>283</v>
      </c>
      <c r="E111" s="30" t="s">
        <v>282</v>
      </c>
      <c r="F111" s="32">
        <v>1494.99</v>
      </c>
      <c r="G111" s="33">
        <v>3293</v>
      </c>
      <c r="H111" s="34" t="s">
        <v>84</v>
      </c>
    </row>
    <row r="112" spans="1:8" ht="12.75" customHeight="1" x14ac:dyDescent="0.2">
      <c r="A112" s="24" t="s">
        <v>60</v>
      </c>
      <c r="B112" s="24"/>
      <c r="C112" s="25"/>
      <c r="D112" s="26"/>
      <c r="E112" s="26"/>
      <c r="F112" s="35">
        <f>SUM(F110:F111)</f>
        <v>4393.4399999999996</v>
      </c>
      <c r="G112" s="16"/>
      <c r="H112" s="16"/>
    </row>
    <row r="113" spans="1:8" s="38" customFormat="1" ht="16.5" customHeight="1" x14ac:dyDescent="0.25">
      <c r="A113" s="65" t="s">
        <v>60</v>
      </c>
      <c r="B113" s="66"/>
      <c r="C113" s="66"/>
      <c r="D113" s="65"/>
      <c r="E113" s="65"/>
      <c r="F113" s="67">
        <f>F8+F9+F10+F11+F12+F13+F14+F15+F16+F17+F20+F21+F24+F25+F26+F27+F28+F29+F30+F31+F32+F33+F34+F35+F38+F39+F46+F47+F48+F49+F52+F53+F54+F57+F58+F61+F62+F63+F64+F65+F66+F67+F68+F69+F70+F74+F75+F76+F77+F78+F79+F82+F83+F84+F87+F88+F89+F96+F99+F105+F106+F107+F108+F109+F112</f>
        <v>46075.67000000002</v>
      </c>
      <c r="G113" s="36"/>
      <c r="H113" s="37"/>
    </row>
    <row r="114" spans="1:8" x14ac:dyDescent="0.2">
      <c r="A114" s="39" t="s">
        <v>284</v>
      </c>
      <c r="B114" s="40" t="s">
        <v>285</v>
      </c>
      <c r="C114" s="40" t="s">
        <v>285</v>
      </c>
      <c r="D114" s="41">
        <v>273</v>
      </c>
      <c r="E114" s="42">
        <v>32372</v>
      </c>
      <c r="F114" s="41">
        <v>273</v>
      </c>
      <c r="G114" s="43">
        <v>3237</v>
      </c>
      <c r="H114" s="44" t="s">
        <v>286</v>
      </c>
    </row>
    <row r="115" spans="1:8" x14ac:dyDescent="0.2">
      <c r="A115" s="16" t="s">
        <v>287</v>
      </c>
      <c r="B115" s="45" t="s">
        <v>285</v>
      </c>
      <c r="C115" s="45" t="s">
        <v>285</v>
      </c>
      <c r="D115" s="13">
        <v>243</v>
      </c>
      <c r="E115" s="43">
        <v>32372</v>
      </c>
      <c r="F115" s="13">
        <v>243</v>
      </c>
      <c r="G115" s="43">
        <v>3237</v>
      </c>
      <c r="H115" s="44" t="s">
        <v>286</v>
      </c>
    </row>
    <row r="116" spans="1:8" x14ac:dyDescent="0.2">
      <c r="A116" s="16" t="s">
        <v>288</v>
      </c>
      <c r="B116" s="45" t="s">
        <v>285</v>
      </c>
      <c r="C116" s="45" t="s">
        <v>285</v>
      </c>
      <c r="D116" s="13">
        <v>91</v>
      </c>
      <c r="E116" s="43">
        <v>32372</v>
      </c>
      <c r="F116" s="13">
        <v>91</v>
      </c>
      <c r="G116" s="43">
        <v>3237</v>
      </c>
      <c r="H116" s="44" t="s">
        <v>286</v>
      </c>
    </row>
    <row r="117" spans="1:8" x14ac:dyDescent="0.2">
      <c r="A117" s="16" t="s">
        <v>289</v>
      </c>
      <c r="B117" s="45" t="s">
        <v>285</v>
      </c>
      <c r="C117" s="45" t="s">
        <v>285</v>
      </c>
      <c r="D117" s="13">
        <v>828</v>
      </c>
      <c r="E117" s="43">
        <v>32372</v>
      </c>
      <c r="F117" s="13">
        <v>828</v>
      </c>
      <c r="G117" s="43">
        <v>3237</v>
      </c>
      <c r="H117" s="44" t="s">
        <v>286</v>
      </c>
    </row>
    <row r="118" spans="1:8" x14ac:dyDescent="0.2">
      <c r="A118" s="16" t="s">
        <v>290</v>
      </c>
      <c r="B118" s="45" t="s">
        <v>285</v>
      </c>
      <c r="C118" s="45" t="s">
        <v>285</v>
      </c>
      <c r="D118" s="13">
        <v>243</v>
      </c>
      <c r="E118" s="43">
        <v>32372</v>
      </c>
      <c r="F118" s="13">
        <v>243</v>
      </c>
      <c r="G118" s="43">
        <v>3237</v>
      </c>
      <c r="H118" s="44" t="s">
        <v>286</v>
      </c>
    </row>
    <row r="119" spans="1:8" x14ac:dyDescent="0.2">
      <c r="A119" s="16" t="s">
        <v>291</v>
      </c>
      <c r="B119" s="45" t="s">
        <v>285</v>
      </c>
      <c r="C119" s="45" t="s">
        <v>285</v>
      </c>
      <c r="D119" s="13">
        <v>458</v>
      </c>
      <c r="E119" s="43">
        <v>32372</v>
      </c>
      <c r="F119" s="13">
        <v>458</v>
      </c>
      <c r="G119" s="43">
        <v>3237</v>
      </c>
      <c r="H119" s="44" t="s">
        <v>286</v>
      </c>
    </row>
    <row r="120" spans="1:8" x14ac:dyDescent="0.2">
      <c r="A120" s="16" t="s">
        <v>292</v>
      </c>
      <c r="B120" s="45" t="s">
        <v>285</v>
      </c>
      <c r="C120" s="45" t="s">
        <v>285</v>
      </c>
      <c r="D120" s="13">
        <v>360</v>
      </c>
      <c r="E120" s="43">
        <v>32372</v>
      </c>
      <c r="F120" s="13">
        <v>360</v>
      </c>
      <c r="G120" s="43">
        <v>3237</v>
      </c>
      <c r="H120" s="44" t="s">
        <v>286</v>
      </c>
    </row>
    <row r="121" spans="1:8" x14ac:dyDescent="0.2">
      <c r="A121" s="16" t="s">
        <v>293</v>
      </c>
      <c r="B121" s="45" t="s">
        <v>285</v>
      </c>
      <c r="C121" s="45" t="s">
        <v>285</v>
      </c>
      <c r="D121" s="13">
        <v>72</v>
      </c>
      <c r="E121" s="43">
        <v>32372</v>
      </c>
      <c r="F121" s="13">
        <v>72</v>
      </c>
      <c r="G121" s="43">
        <v>3237</v>
      </c>
      <c r="H121" s="44" t="s">
        <v>286</v>
      </c>
    </row>
    <row r="122" spans="1:8" x14ac:dyDescent="0.2">
      <c r="A122" s="46"/>
      <c r="B122" s="47"/>
      <c r="C122" s="47"/>
      <c r="D122" s="48">
        <f>SUM(D114:D121)</f>
        <v>2568</v>
      </c>
      <c r="E122" s="49"/>
      <c r="F122" s="48">
        <f>SUM(F114:F121)</f>
        <v>2568</v>
      </c>
      <c r="G122" s="74"/>
      <c r="H122" s="75"/>
    </row>
    <row r="123" spans="1:8" x14ac:dyDescent="0.2">
      <c r="A123" s="10"/>
      <c r="B123" s="50"/>
      <c r="C123" s="50"/>
      <c r="D123" s="51"/>
      <c r="E123" s="52"/>
      <c r="F123" s="51"/>
      <c r="G123" s="52"/>
      <c r="H123" s="53"/>
    </row>
    <row r="124" spans="1:8" x14ac:dyDescent="0.2">
      <c r="A124" s="10" t="s">
        <v>294</v>
      </c>
      <c r="B124" s="45" t="s">
        <v>285</v>
      </c>
      <c r="C124" s="45" t="s">
        <v>285</v>
      </c>
      <c r="D124" s="51">
        <v>79.8</v>
      </c>
      <c r="E124" s="52">
        <v>32371</v>
      </c>
      <c r="F124" s="51">
        <v>79.8</v>
      </c>
      <c r="G124" s="43">
        <v>3237</v>
      </c>
      <c r="H124" s="44" t="s">
        <v>295</v>
      </c>
    </row>
    <row r="125" spans="1:8" x14ac:dyDescent="0.2">
      <c r="A125" s="46"/>
      <c r="B125" s="47"/>
      <c r="C125" s="47"/>
      <c r="D125" s="48">
        <f>SUM(D124)</f>
        <v>79.8</v>
      </c>
      <c r="E125" s="49"/>
      <c r="F125" s="48">
        <f>SUM(F124)</f>
        <v>79.8</v>
      </c>
      <c r="G125" s="74"/>
      <c r="H125" s="75"/>
    </row>
    <row r="126" spans="1:8" x14ac:dyDescent="0.2">
      <c r="A126" s="10"/>
      <c r="B126" s="50"/>
      <c r="C126" s="50"/>
      <c r="D126" s="51"/>
      <c r="E126" s="52"/>
      <c r="F126" s="51"/>
      <c r="G126" s="52"/>
      <c r="H126" s="53"/>
    </row>
    <row r="127" spans="1:8" ht="11.4" x14ac:dyDescent="0.2">
      <c r="A127" s="54" t="s">
        <v>296</v>
      </c>
      <c r="B127" s="45"/>
      <c r="C127" s="45"/>
      <c r="D127" s="13">
        <v>7409.48</v>
      </c>
      <c r="E127" s="43">
        <v>31111</v>
      </c>
      <c r="F127" s="13">
        <v>7409.48</v>
      </c>
      <c r="G127" s="43">
        <v>3111</v>
      </c>
      <c r="H127" s="55" t="s">
        <v>297</v>
      </c>
    </row>
    <row r="128" spans="1:8" x14ac:dyDescent="0.2">
      <c r="A128" s="10"/>
      <c r="B128" s="45"/>
      <c r="C128" s="45"/>
      <c r="D128" s="51">
        <v>1222.57</v>
      </c>
      <c r="E128" s="9">
        <v>31321</v>
      </c>
      <c r="F128" s="51">
        <v>1222.57</v>
      </c>
      <c r="G128" s="9">
        <v>3132</v>
      </c>
      <c r="H128" s="55" t="s">
        <v>298</v>
      </c>
    </row>
    <row r="129" spans="1:8" x14ac:dyDescent="0.2">
      <c r="A129" s="10"/>
      <c r="B129" s="45"/>
      <c r="C129" s="45"/>
      <c r="D129" s="51">
        <v>100.8</v>
      </c>
      <c r="E129" s="9">
        <v>3212101</v>
      </c>
      <c r="F129" s="51">
        <v>100.8</v>
      </c>
      <c r="G129" s="9">
        <v>3212</v>
      </c>
      <c r="H129" s="55" t="s">
        <v>299</v>
      </c>
    </row>
    <row r="130" spans="1:8" x14ac:dyDescent="0.2">
      <c r="A130" s="10"/>
      <c r="B130" s="45"/>
      <c r="C130" s="45"/>
      <c r="D130" s="51">
        <v>582</v>
      </c>
      <c r="E130" s="9">
        <v>32955</v>
      </c>
      <c r="F130" s="51">
        <v>582</v>
      </c>
      <c r="G130" s="9">
        <v>3295</v>
      </c>
      <c r="H130" s="55" t="s">
        <v>300</v>
      </c>
    </row>
    <row r="131" spans="1:8" x14ac:dyDescent="0.2">
      <c r="A131" s="10"/>
      <c r="B131" s="45"/>
      <c r="C131" s="45"/>
      <c r="D131" s="56">
        <v>500</v>
      </c>
      <c r="E131" s="9">
        <v>31211</v>
      </c>
      <c r="F131" s="56">
        <v>500</v>
      </c>
      <c r="G131" s="9">
        <v>3121</v>
      </c>
      <c r="H131" s="55" t="s">
        <v>301</v>
      </c>
    </row>
    <row r="132" spans="1:8" ht="20.399999999999999" x14ac:dyDescent="0.2">
      <c r="A132" s="10"/>
      <c r="B132" s="45"/>
      <c r="C132" s="45"/>
      <c r="D132" s="51">
        <v>1622.29</v>
      </c>
      <c r="E132" s="9"/>
      <c r="F132" s="57">
        <v>1072.29</v>
      </c>
      <c r="G132" s="58">
        <v>3211</v>
      </c>
      <c r="H132" s="59" t="s">
        <v>302</v>
      </c>
    </row>
    <row r="133" spans="1:8" x14ac:dyDescent="0.2">
      <c r="A133" s="10"/>
      <c r="B133" s="45"/>
      <c r="C133" s="45"/>
      <c r="D133" s="51"/>
      <c r="E133" s="9"/>
      <c r="F133" s="51">
        <v>550</v>
      </c>
      <c r="G133" s="9">
        <v>2395</v>
      </c>
      <c r="H133" s="59" t="s">
        <v>303</v>
      </c>
    </row>
    <row r="134" spans="1:8" x14ac:dyDescent="0.2">
      <c r="A134" s="10"/>
      <c r="B134" s="45"/>
      <c r="C134" s="45"/>
      <c r="D134" s="51">
        <v>5.9</v>
      </c>
      <c r="E134" s="9">
        <v>3221903</v>
      </c>
      <c r="F134" s="51">
        <v>5.9</v>
      </c>
      <c r="G134" s="9">
        <v>3221</v>
      </c>
      <c r="H134" s="55" t="s">
        <v>304</v>
      </c>
    </row>
    <row r="135" spans="1:8" x14ac:dyDescent="0.2">
      <c r="A135" s="10"/>
      <c r="B135" s="45"/>
      <c r="C135" s="45"/>
      <c r="D135" s="51">
        <v>66.41</v>
      </c>
      <c r="E135" s="9">
        <v>32931</v>
      </c>
      <c r="F135" s="51">
        <v>66.41</v>
      </c>
      <c r="G135" s="9">
        <v>3293</v>
      </c>
      <c r="H135" s="55" t="s">
        <v>305</v>
      </c>
    </row>
    <row r="136" spans="1:8" x14ac:dyDescent="0.2">
      <c r="A136" s="10"/>
      <c r="B136" s="45"/>
      <c r="C136" s="45"/>
      <c r="D136" s="51">
        <v>94.91</v>
      </c>
      <c r="E136" s="9">
        <v>32361</v>
      </c>
      <c r="F136" s="51">
        <v>94.91</v>
      </c>
      <c r="G136" s="9">
        <v>3236</v>
      </c>
      <c r="H136" s="53" t="s">
        <v>306</v>
      </c>
    </row>
    <row r="137" spans="1:8" ht="17.25" customHeight="1" x14ac:dyDescent="0.2">
      <c r="A137" s="24" t="s">
        <v>60</v>
      </c>
      <c r="B137" s="47"/>
      <c r="C137" s="26"/>
      <c r="D137" s="26">
        <f>SUM(D127:D136)</f>
        <v>11604.359999999999</v>
      </c>
      <c r="E137" s="60"/>
      <c r="F137" s="26">
        <f>SUM(F127:F136)</f>
        <v>11604.359999999999</v>
      </c>
    </row>
    <row r="138" spans="1:8" ht="15.75" customHeight="1" x14ac:dyDescent="0.2">
      <c r="A138" s="68" t="s">
        <v>307</v>
      </c>
      <c r="B138" s="69"/>
      <c r="C138" s="70"/>
      <c r="D138" s="70">
        <f>SUM(D122+D125+D137)</f>
        <v>14252.16</v>
      </c>
      <c r="E138" s="71"/>
      <c r="F138" s="72">
        <f>SUM(F122+F125+F137)</f>
        <v>14252.16</v>
      </c>
    </row>
    <row r="139" spans="1:8" ht="29.25" customHeight="1" thickBot="1" x14ac:dyDescent="0.25">
      <c r="A139" s="62" t="s">
        <v>308</v>
      </c>
      <c r="B139" s="63"/>
      <c r="C139" s="63"/>
      <c r="D139" s="63"/>
      <c r="E139" s="63"/>
      <c r="F139" s="64">
        <f>F113+F138</f>
        <v>60327.830000000016</v>
      </c>
    </row>
    <row r="140" spans="1:8" ht="10.8" thickTop="1" x14ac:dyDescent="0.2"/>
  </sheetData>
  <sheetProtection algorithmName="SHA-512" hashValue="+wC6SGmK6mA3v58jnTaxXq4zyAJNxVYkJnx2lJohgFTsRnHpS1RbgLGb+3S7ZGV+X9WQMlVOap5r1si/jGgvZA==" saltValue="rLoMSCiO3FZL4bfDyPynFw==" spinCount="100000" sheet="1" objects="1" scenarios="1" selectLockedCells="1" selectUnlockedCells="1"/>
  <autoFilter ref="A7:H7" xr:uid="{00000000-0009-0000-0000-000000000000}">
    <sortState xmlns:xlrd2="http://schemas.microsoft.com/office/spreadsheetml/2017/richdata2" ref="A8:H98">
      <sortCondition ref="A7"/>
    </sortState>
  </autoFilter>
  <mergeCells count="2">
    <mergeCell ref="G122:H122"/>
    <mergeCell ref="G125:H125"/>
  </mergeCells>
  <conditionalFormatting sqref="A13 D13:E13">
    <cfRule type="duplicateValues" dxfId="6" priority="6" stopIfTrue="1"/>
  </conditionalFormatting>
  <conditionalFormatting sqref="A16 D16:E16">
    <cfRule type="duplicateValues" dxfId="5" priority="5" stopIfTrue="1"/>
  </conditionalFormatting>
  <conditionalFormatting sqref="A27">
    <cfRule type="duplicateValues" dxfId="4" priority="1" stopIfTrue="1"/>
  </conditionalFormatting>
  <conditionalFormatting sqref="A30 D30:E30">
    <cfRule type="duplicateValues" dxfId="3" priority="4" stopIfTrue="1"/>
  </conditionalFormatting>
  <conditionalFormatting sqref="A49 D49:E49">
    <cfRule type="duplicateValues" dxfId="2" priority="3" stopIfTrue="1"/>
  </conditionalFormatting>
  <conditionalFormatting sqref="A103">
    <cfRule type="duplicateValues" dxfId="1" priority="2" stopIfTrue="1"/>
  </conditionalFormatting>
  <conditionalFormatting sqref="D14:E14">
    <cfRule type="duplicateValues" dxfId="0" priority="7" stopIfTrue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JO </vt:lpstr>
    </vt:vector>
  </TitlesOfParts>
  <Company>TTF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Maras</dc:creator>
  <cp:lastModifiedBy>Marina Matušin</cp:lastModifiedBy>
  <dcterms:created xsi:type="dcterms:W3CDTF">2025-03-10T09:50:25Z</dcterms:created>
  <dcterms:modified xsi:type="dcterms:W3CDTF">2025-03-12T16:48:58Z</dcterms:modified>
</cp:coreProperties>
</file>