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in\Desktop\Maja posel\"/>
    </mc:Choice>
  </mc:AlternateContent>
  <xr:revisionPtr revIDLastSave="0" documentId="13_ncr:1_{733DF939-A9D5-408D-96ED-D273ABA242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O " sheetId="1" r:id="rId1"/>
  </sheets>
  <definedNames>
    <definedName name="_xlnm._FilterDatabase" localSheetId="0" hidden="1">'JO '!$A$7:$F$7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  <c r="D142" i="1"/>
  <c r="D130" i="1"/>
  <c r="D120" i="1"/>
  <c r="D116" i="1"/>
  <c r="D112" i="1"/>
  <c r="D109" i="1"/>
  <c r="D99" i="1"/>
  <c r="D86" i="1"/>
  <c r="D80" i="1"/>
  <c r="D72" i="1"/>
  <c r="D67" i="1"/>
  <c r="D52" i="1"/>
  <c r="D40" i="1"/>
  <c r="D35" i="1"/>
  <c r="D29" i="1"/>
  <c r="D12" i="1"/>
  <c r="D118" i="1" s="1"/>
  <c r="D152" i="1" l="1"/>
  <c r="D153" i="1"/>
</calcChain>
</file>

<file path=xl/sharedStrings.xml><?xml version="1.0" encoding="utf-8"?>
<sst xmlns="http://schemas.openxmlformats.org/spreadsheetml/2006/main" count="462" uniqueCount="227">
  <si>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</si>
  <si>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</si>
  <si>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</si>
  <si>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</si>
  <si>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SIJEČANJ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</si>
  <si>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</si>
  <si>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</si>
  <si>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</si>
  <si>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</si>
  <si>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</si>
  <si>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</si>
  <si>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</si>
  <si>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</si>
  <si>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</si>
  <si>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AGENCIJA ZA KOMERCIJALNU DJELATNOST</t>
  </si>
  <si>
    <t>GRAFIČKE USLUGE-RAZNO</t>
  </si>
  <si>
    <t>GRAFIČKE USLUGE-X-ice</t>
  </si>
  <si>
    <t>UKUPNO</t>
  </si>
  <si>
    <t>B.T.C.  d.o.o.</t>
  </si>
  <si>
    <t>Zakupnine i najamnine za opremu</t>
  </si>
  <si>
    <t>BENEFIT SYSTEMS</t>
  </si>
  <si>
    <t>Potraživanja za naknade koje se refundiraju</t>
  </si>
  <si>
    <t>BIOVIT d.o.o.</t>
  </si>
  <si>
    <t>UREDSKI MATERIJAL-RAZNO</t>
  </si>
  <si>
    <t>BIROMOBIL, BIROOPREMA IN TELEKOMUNI</t>
  </si>
  <si>
    <t>Računala i računalna oprema</t>
  </si>
  <si>
    <t>BODIŠ D.O.O.</t>
  </si>
  <si>
    <t>RADIO I TV PRIJEMNICI, AV OPREMA</t>
  </si>
  <si>
    <t>BOŽENA TOMIČIĆ</t>
  </si>
  <si>
    <t>Ostale naknade šteta pravnim i fizičkim osobama</t>
  </si>
  <si>
    <t>CDS-BOND d.o.o.</t>
  </si>
  <si>
    <t>TEKUĆE ODRŽAVANJE-CENTRALNA TEHNIČKA ZAŠTITA</t>
  </si>
  <si>
    <t>CRESCAT  d.o.o.</t>
  </si>
  <si>
    <t>Laboratorijska oprema</t>
  </si>
  <si>
    <t>CUTE ZAGREB d.o.o.</t>
  </si>
  <si>
    <t>Službena, radna i zaštitna odjeća i obuća</t>
  </si>
  <si>
    <t>ČISTOĆA VARAŽDIN</t>
  </si>
  <si>
    <t>Iznošenje i odvoz smeća</t>
  </si>
  <si>
    <t>DRŽAVNI PRORAČUN REPUBLIKE HRVATSKE</t>
  </si>
  <si>
    <t>Premije osiguranja ostale imovine</t>
  </si>
  <si>
    <t>EKOTEH DOZIMETRIJA</t>
  </si>
  <si>
    <t>TEKUĆE ODRŽAV.OSTALE OPREME-232322</t>
  </si>
  <si>
    <t>ELEX d.o.o. ZA PROIZVODNJI, MO..</t>
  </si>
  <si>
    <t>TEKUĆE ODRŽAVANJE-ZAŠTITA OD POŽARA</t>
  </si>
  <si>
    <t>European Technology Platform f..</t>
  </si>
  <si>
    <t>Međunarodne članarine</t>
  </si>
  <si>
    <t>Financijska Agencija</t>
  </si>
  <si>
    <t>Usluge platnog prometa</t>
  </si>
  <si>
    <t>GPZ - Opskrba d.o.o.</t>
  </si>
  <si>
    <t>Plin</t>
  </si>
  <si>
    <t>GRAD VARAŽDIN VARAŽDINSKA ŽUPA..</t>
  </si>
  <si>
    <t>OSTALE KOMUNALNE USLUGE-ZAŠTITA VODA</t>
  </si>
  <si>
    <t>GRAD ZAGREB, GRADSKI URED ZA PROSTO</t>
  </si>
  <si>
    <t>OSTALE KOMUNALNE USLUGE-KOMUNALNA NAKNADA, ZAŠTITA VODA</t>
  </si>
  <si>
    <t>GRAFO BIRO DOMINIĆ d.o.o.</t>
  </si>
  <si>
    <t>GRAFIČKE USLUGE-TISAK UDŽBENIKA,KNJIGA</t>
  </si>
  <si>
    <t>HEP - OPSKRBA d.o.o.</t>
  </si>
  <si>
    <t>Električna energija</t>
  </si>
  <si>
    <t>HODAK d.o.o.</t>
  </si>
  <si>
    <t>Ostale računalne usluge</t>
  </si>
  <si>
    <t>HP - HRVATSKA POŠTA</t>
  </si>
  <si>
    <t>Poštarina (pisma, tiskanice i sl.)</t>
  </si>
  <si>
    <t>HRVATSKA RADIO TELEVIZIJA</t>
  </si>
  <si>
    <t>USLUGE INFORMIRANJA-HRT PRETPLATA</t>
  </si>
  <si>
    <t>HRVATSKA ZAJEDNICA RAČUNOVOĐA I FIN</t>
  </si>
  <si>
    <t>Literatura (publikacije, časopisi, glasila, knjige i ostalo)</t>
  </si>
  <si>
    <t xml:space="preserve">HRVATSKI ZAVOD ZA ZDRAVSTVENO OSIGURANJE </t>
  </si>
  <si>
    <t>DOPRINOS ZA ZDRAVSTVO - SL.PUT U INO.</t>
  </si>
  <si>
    <t>HRVATSKO ERGONOMIJSKO DRUŠTVO</t>
  </si>
  <si>
    <t>Tuzemne članarine</t>
  </si>
  <si>
    <t>HT-HRVATSKE TELEKOMUNIKACIJE</t>
  </si>
  <si>
    <t>Usluge interneta</t>
  </si>
  <si>
    <t>HŽ PUTNIČKI PRIJEVOZ D.O.O</t>
  </si>
  <si>
    <t>PRIJEVOZ NA POSAO-GRADSKI</t>
  </si>
  <si>
    <t>IJK trgovina i usluge d.o.o.</t>
  </si>
  <si>
    <t>Reprezentacija</t>
  </si>
  <si>
    <t>INTER-ING d.o.o.</t>
  </si>
  <si>
    <t>Materijal i sredstva za čišćenje i održavanje</t>
  </si>
  <si>
    <t>Materijal za higijenske potrebe i njegu, prvu pomoć</t>
  </si>
  <si>
    <t>KARTONAŽA HUDETZ</t>
  </si>
  <si>
    <t>KOLOR-PROMET d.o.o.</t>
  </si>
  <si>
    <t>OSTALI MAT.ZA RED.POSL.</t>
  </si>
  <si>
    <t>KONTO d.o.o.</t>
  </si>
  <si>
    <t>LAZIA D.O.O. ZA USLUGE I TURISTIČKA</t>
  </si>
  <si>
    <t>REPREZENTACIJA-GOSTI TTF-a</t>
  </si>
  <si>
    <t>LELUBA</t>
  </si>
  <si>
    <t>LEMIA d.o.o.</t>
  </si>
  <si>
    <t>LEXPERA</t>
  </si>
  <si>
    <t>LIFTMONT  d.o.o.</t>
  </si>
  <si>
    <t>TEKUĆE ODRŽAVANJE -SERVIS DIZALA-232321</t>
  </si>
  <si>
    <t>LINKS  d.o.o.</t>
  </si>
  <si>
    <t>LT, D.O.O.</t>
  </si>
  <si>
    <t>Mapa znanja d.o.o.</t>
  </si>
  <si>
    <t>Seminari, savjetovanja i simpoziji</t>
  </si>
  <si>
    <t>MATIĆ d.o.o.</t>
  </si>
  <si>
    <t>OPSKRBA VODOM-aparati</t>
  </si>
  <si>
    <t>MDPI AG</t>
  </si>
  <si>
    <t>SEMINARI,SAVJETOVANJA-OBJAVA RADA</t>
  </si>
  <si>
    <t>MEĐIMURJE-PLIN d.o.o. za opskrbu pr</t>
  </si>
  <si>
    <t>MESSER CROATIA PLIN d.o.o.</t>
  </si>
  <si>
    <t>Ostale  zakupnine i najamnine</t>
  </si>
  <si>
    <t>MILTONIA d.o.o.</t>
  </si>
  <si>
    <t>N.L.M.D. RETAIL</t>
  </si>
  <si>
    <t>Oprema za održavanje prostorija</t>
  </si>
  <si>
    <t>NANODIY</t>
  </si>
  <si>
    <t>NARODNE NOVINE  d.d.</t>
  </si>
  <si>
    <t>USLUGE INFORMIRANJA-OGLASI</t>
  </si>
  <si>
    <t>NOISIA</t>
  </si>
  <si>
    <t>Odvjetničko društvo Primorac i part</t>
  </si>
  <si>
    <t>Usluge odvjetnika i pravnog savjetovanja</t>
  </si>
  <si>
    <t>PEVEX d.d.</t>
  </si>
  <si>
    <t>SITNI INVENTAR, OSTALI MAT.ZA RED.POSL.</t>
  </si>
  <si>
    <t>Ostali materijal i dijelovi za tekuće i investicijsko održavanje</t>
  </si>
  <si>
    <t>PREHRAMBENO-BIOTEHNOLOŠKI FAKULTET</t>
  </si>
  <si>
    <t>Zakupnine i najamnine za građevinske objekte</t>
  </si>
  <si>
    <t>PRIRODOSLOVNO-MATEMATIČKI FAKULTET</t>
  </si>
  <si>
    <t>Znanstvenoistraživačke usluge</t>
  </si>
  <si>
    <t>RETEL</t>
  </si>
  <si>
    <t>ODRŽAVANJE TELEFONSKE CENTRALE -232322</t>
  </si>
  <si>
    <t>RU-VE d.o.o.</t>
  </si>
  <si>
    <t>OSTALI MAT.ZA RED.POSL.-KEMIKALIJE</t>
  </si>
  <si>
    <t>SAGOVI ZAGREB d.o.o.</t>
  </si>
  <si>
    <t>Materijal i dijelovi za tekuće i investicijsko održavanje građ.objekata</t>
  </si>
  <si>
    <t xml:space="preserve">SVEUČILIŠNI RAČUNSKI CENTAR </t>
  </si>
  <si>
    <t>SVIJET  MEDIJA  d.o.o.</t>
  </si>
  <si>
    <t>ŠKOLA ZA MODU I DIZAJN</t>
  </si>
  <si>
    <t>3223,3223,3234</t>
  </si>
  <si>
    <t>Topla voda (toplana); Opskrba vodom; Iznošenje i odvoz smeća;Električna energija;OSTALE KOMUNALNE USLUGE-KOMUNALNA NAKNADA</t>
  </si>
  <si>
    <t>UDRUGA ZA PROMICANJE KULTURE AUTOMO</t>
  </si>
  <si>
    <t>UNIVERZA V LJUBLJANI NARAVOSLOVNOTE</t>
  </si>
  <si>
    <t>UPI-2M PLUS  d.o.o.</t>
  </si>
  <si>
    <t>Knjige</t>
  </si>
  <si>
    <t>VARKOM d.d.</t>
  </si>
  <si>
    <t>Opskrba vodom</t>
  </si>
  <si>
    <t>VRUTAK D.O.O.</t>
  </si>
  <si>
    <t>ZAGREBAČKA BANKA D.D.</t>
  </si>
  <si>
    <t>Usluge banaka</t>
  </si>
  <si>
    <t>Ostali nespomenuti financijski rashodi</t>
  </si>
  <si>
    <t xml:space="preserve">ZAGREBAČKI HOLDING d.o.o. PODRUŽNICA ČISTOĆA </t>
  </si>
  <si>
    <t>ZAGREBAČKI HOLDING d.o.o. PODRUŽNICA VODOOPSKRBA</t>
  </si>
  <si>
    <t>ZET</t>
  </si>
  <si>
    <t>BARAĆ RUŽICA</t>
  </si>
  <si>
    <t>GDPR</t>
  </si>
  <si>
    <t>Autorski honorari</t>
  </si>
  <si>
    <t>BAKAL IVANA</t>
  </si>
  <si>
    <t>Ugovori o djelu</t>
  </si>
  <si>
    <t>BALEN SINAIDA</t>
  </si>
  <si>
    <t>BOUREK BARBARA</t>
  </si>
  <si>
    <t>JAKUPEC SANJA</t>
  </si>
  <si>
    <t>JERNEIC IVAN</t>
  </si>
  <si>
    <t>KARIN FRANKA</t>
  </si>
  <si>
    <t>KLACMER MARIO</t>
  </si>
  <si>
    <t>SEDLAR NIKOLA</t>
  </si>
  <si>
    <t>STRACENSKI KALAUZ MAJA</t>
  </si>
  <si>
    <t>DOSTAL MIA</t>
  </si>
  <si>
    <t>Nagrade studentima</t>
  </si>
  <si>
    <t>RALJEVIĆ MATEJA</t>
  </si>
  <si>
    <t>HADŽIĆ NIKOLINA</t>
  </si>
  <si>
    <t>BELIČEV LEA</t>
  </si>
  <si>
    <t>MARTINIĆ AURORA</t>
  </si>
  <si>
    <t>PATRICIA GRGEČIĆ</t>
  </si>
  <si>
    <t>KALFIĆ LAURA</t>
  </si>
  <si>
    <t>ŠAŠKO TENA</t>
  </si>
  <si>
    <t>RISEK TENA</t>
  </si>
  <si>
    <t>TUFEKČIĆ NIKOLINA</t>
  </si>
  <si>
    <t>MUŠURA VERONIKA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</si>
  <si>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</si>
  <si>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</si>
  <si>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</si>
  <si>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</si>
  <si>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</si>
  <si>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Troškovi za izradu i opremu doktorske disertacije</t>
  </si>
  <si>
    <t>Dnevnice za službeni put u zemlji; Ostali rashodi za službena putovanja</t>
  </si>
  <si>
    <t>GRAFIČKE USLUGE-FOTOKOPIRANJE I UVEZ - refund</t>
  </si>
  <si>
    <t>Reprezentacija - refund</t>
  </si>
  <si>
    <t xml:space="preserve">UKUPNO </t>
  </si>
  <si>
    <t xml:space="preserve">SVEUKUPNO </t>
  </si>
  <si>
    <t>ZAGREB</t>
  </si>
  <si>
    <t>58843087891</t>
  </si>
  <si>
    <t>01260195608</t>
  </si>
  <si>
    <t>NEDELIŠĆE</t>
  </si>
  <si>
    <t>VARAŽDIN</t>
  </si>
  <si>
    <t xml:space="preserve">LJUBLJANA, SLOVENIJA </t>
  </si>
  <si>
    <t>GAREŠNICA</t>
  </si>
  <si>
    <t>31608194500</t>
  </si>
  <si>
    <t>02371889218</t>
  </si>
  <si>
    <t>44716804217</t>
  </si>
  <si>
    <t>34421776805</t>
  </si>
  <si>
    <t>SESVETSKI KRALJEVEC</t>
  </si>
  <si>
    <t>BE0524876007</t>
  </si>
  <si>
    <t>BRISEL, BELGIJA</t>
  </si>
  <si>
    <t>85821130368</t>
  </si>
  <si>
    <t>61817894937</t>
  </si>
  <si>
    <t>68419124305</t>
  </si>
  <si>
    <t>02958272670 </t>
  </si>
  <si>
    <t>81793146560</t>
  </si>
  <si>
    <t>47552771512</t>
  </si>
  <si>
    <t>59143170280</t>
  </si>
  <si>
    <t>POŽEGA</t>
  </si>
  <si>
    <t>SESVETE</t>
  </si>
  <si>
    <t>79506290597</t>
  </si>
  <si>
    <t>32614011568</t>
  </si>
  <si>
    <t>Sveta Nedelja</t>
  </si>
  <si>
    <t>41071182</t>
  </si>
  <si>
    <t>ŠENTJERNEJ</t>
  </si>
  <si>
    <t>VELIKA GORICA</t>
  </si>
  <si>
    <t>E115694943</t>
  </si>
  <si>
    <t xml:space="preserve">BASEL, ŠVICARSKA </t>
  </si>
  <si>
    <t>ČAKOVEC</t>
  </si>
  <si>
    <t>32179081874</t>
  </si>
  <si>
    <t>ZAPREŠIĆ</t>
  </si>
  <si>
    <t>SAMOBOR</t>
  </si>
  <si>
    <t>KOPRIVNICA</t>
  </si>
  <si>
    <t>64546066176</t>
  </si>
  <si>
    <t>ŠENKOVEC</t>
  </si>
  <si>
    <t>SPLIT</t>
  </si>
  <si>
    <t>73660371074</t>
  </si>
  <si>
    <t>OSIJEK</t>
  </si>
  <si>
    <t>75715390821</t>
  </si>
  <si>
    <t>SVETA NEDJELJA</t>
  </si>
  <si>
    <t>08044398886</t>
  </si>
  <si>
    <t>SI71674705</t>
  </si>
  <si>
    <t>MARIBOR</t>
  </si>
  <si>
    <t>95092888930</t>
  </si>
  <si>
    <t>79232312348</t>
  </si>
  <si>
    <t xml:space="preserve">ZAGREB </t>
  </si>
  <si>
    <t>82031999604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</si>
</sst>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7">
    <xf numFmtId="0" fontId="0" fillId="0" borderId="0" xfId="0"/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1" fontId="3" fillId="0" borderId="0" xfId="2" applyNumberFormat="1" applyFont="1" applyAlignment="1">
      <alignment horizontal="right" vertical="center"/>
    </xf>
    <xf numFmtId="0" fontId="3" fillId="0" borderId="1" xfId="2" applyFont="1" applyBorder="1" applyAlignment="1">
      <alignment horizontal="left" vertical="center" wrapText="1"/>
    </xf>
    <xf numFmtId="4" fontId="3" fillId="0" borderId="1" xfId="2" applyNumberFormat="1" applyFont="1" applyBorder="1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right"/>
    </xf>
    <xf numFmtId="4" fontId="3" fillId="0" borderId="3" xfId="2" applyNumberFormat="1" applyFont="1" applyBorder="1" applyAlignment="1">
      <alignment horizontal="right"/>
    </xf>
    <xf numFmtId="4" fontId="3" fillId="0" borderId="1" xfId="2" applyNumberFormat="1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2" xfId="1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left" vertical="center"/>
    </xf>
    <xf numFmtId="49" fontId="3" fillId="4" borderId="4" xfId="2" applyNumberFormat="1" applyFont="1" applyFill="1" applyBorder="1" applyAlignment="1">
      <alignment horizontal="left" vertical="center"/>
    </xf>
    <xf numFmtId="4" fontId="3" fillId="4" borderId="3" xfId="2" applyNumberFormat="1" applyFont="1" applyFill="1" applyBorder="1"/>
    <xf numFmtId="1" fontId="3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0" fontId="5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wrapText="1"/>
    </xf>
    <xf numFmtId="4" fontId="3" fillId="0" borderId="0" xfId="2" applyNumberFormat="1" applyFont="1" applyAlignment="1">
      <alignment horizontal="right"/>
    </xf>
    <xf numFmtId="0" fontId="3" fillId="0" borderId="3" xfId="2" applyFont="1" applyBorder="1" applyAlignment="1">
      <alignment horizontal="left" wrapText="1"/>
    </xf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right"/>
    </xf>
    <xf numFmtId="4" fontId="3" fillId="0" borderId="5" xfId="2" applyNumberFormat="1" applyFont="1" applyBorder="1" applyAlignment="1">
      <alignment horizontal="right"/>
    </xf>
    <xf numFmtId="4" fontId="3" fillId="0" borderId="5" xfId="2" applyNumberFormat="1" applyFont="1" applyBorder="1"/>
    <xf numFmtId="0" fontId="6" fillId="0" borderId="6" xfId="2" applyFont="1" applyBorder="1" applyAlignment="1">
      <alignment horizontal="left"/>
    </xf>
    <xf numFmtId="0" fontId="3" fillId="0" borderId="7" xfId="2" applyFont="1" applyBorder="1" applyAlignment="1">
      <alignment horizontal="right"/>
    </xf>
    <xf numFmtId="4" fontId="3" fillId="0" borderId="7" xfId="2" applyNumberFormat="1" applyFont="1" applyBorder="1" applyAlignment="1">
      <alignment horizontal="right"/>
    </xf>
    <xf numFmtId="4" fontId="3" fillId="0" borderId="8" xfId="2" applyNumberFormat="1" applyFont="1" applyBorder="1"/>
    <xf numFmtId="0" fontId="3" fillId="0" borderId="0" xfId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3" xfId="2" applyFont="1" applyBorder="1" applyAlignment="1">
      <alignment horizontal="left" vertical="top"/>
    </xf>
    <xf numFmtId="0" fontId="5" fillId="4" borderId="3" xfId="2" applyFont="1" applyFill="1" applyBorder="1" applyAlignment="1">
      <alignment horizontal="left"/>
    </xf>
    <xf numFmtId="4" fontId="5" fillId="4" borderId="3" xfId="2" applyNumberFormat="1" applyFont="1" applyFill="1" applyBorder="1" applyAlignment="1">
      <alignment horizontal="right"/>
    </xf>
    <xf numFmtId="0" fontId="3" fillId="4" borderId="3" xfId="2" applyFont="1" applyFill="1" applyBorder="1" applyAlignment="1">
      <alignment horizontal="left"/>
    </xf>
    <xf numFmtId="0" fontId="3" fillId="4" borderId="4" xfId="2" applyFont="1" applyFill="1" applyBorder="1"/>
    <xf numFmtId="4" fontId="3" fillId="4" borderId="3" xfId="2" applyNumberFormat="1" applyFont="1" applyFill="1" applyBorder="1" applyAlignment="1">
      <alignment horizontal="right"/>
    </xf>
    <xf numFmtId="0" fontId="3" fillId="3" borderId="2" xfId="2" applyFont="1" applyFill="1" applyBorder="1" applyAlignment="1">
      <alignment horizontal="center"/>
    </xf>
    <xf numFmtId="0" fontId="3" fillId="3" borderId="9" xfId="2" applyFont="1" applyFill="1" applyBorder="1" applyAlignment="1">
      <alignment horizontal="left" vertical="top"/>
    </xf>
    <xf numFmtId="0" fontId="3" fillId="3" borderId="3" xfId="2" applyFont="1" applyFill="1" applyBorder="1" applyAlignment="1">
      <alignment horizontal="left"/>
    </xf>
    <xf numFmtId="4" fontId="3" fillId="3" borderId="3" xfId="2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left" vertical="top"/>
    </xf>
    <xf numFmtId="49" fontId="7" fillId="0" borderId="3" xfId="2" applyNumberFormat="1" applyFont="1" applyBorder="1"/>
    <xf numFmtId="0" fontId="7" fillId="0" borderId="4" xfId="2" applyFont="1" applyBorder="1"/>
    <xf numFmtId="0" fontId="3" fillId="0" borderId="3" xfId="2" applyFont="1" applyBorder="1"/>
    <xf numFmtId="0" fontId="7" fillId="0" borderId="11" xfId="2" applyFont="1" applyBorder="1" applyAlignment="1">
      <alignment horizontal="left"/>
    </xf>
    <xf numFmtId="49" fontId="7" fillId="0" borderId="11" xfId="2" applyNumberFormat="1" applyFont="1" applyBorder="1"/>
    <xf numFmtId="0" fontId="3" fillId="0" borderId="3" xfId="2" applyFont="1" applyBorder="1" applyAlignment="1">
      <alignment horizontal="center" vertical="top"/>
    </xf>
    <xf numFmtId="4" fontId="3" fillId="0" borderId="11" xfId="2" applyNumberFormat="1" applyFont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7" fillId="0" borderId="11" xfId="2" applyFont="1" applyBorder="1" applyAlignment="1">
      <alignment horizontal="left" vertical="center"/>
    </xf>
    <xf numFmtId="49" fontId="7" fillId="0" borderId="11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4" fontId="3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7" fillId="0" borderId="3" xfId="2" applyFont="1" applyBorder="1"/>
    <xf numFmtId="0" fontId="3" fillId="4" borderId="4" xfId="2" applyFont="1" applyFill="1" applyBorder="1" applyAlignment="1">
      <alignment horizontal="left"/>
    </xf>
    <xf numFmtId="4" fontId="3" fillId="4" borderId="4" xfId="2" applyNumberFormat="1" applyFont="1" applyFill="1" applyBorder="1" applyAlignment="1">
      <alignment horizontal="right"/>
    </xf>
    <xf numFmtId="0" fontId="8" fillId="3" borderId="12" xfId="2" applyFont="1" applyFill="1" applyBorder="1" applyAlignment="1">
      <alignment horizontal="center"/>
    </xf>
    <xf numFmtId="0" fontId="3" fillId="3" borderId="0" xfId="2" applyFont="1" applyFill="1" applyAlignment="1">
      <alignment horizontal="left" vertical="top"/>
    </xf>
    <xf numFmtId="0" fontId="6" fillId="5" borderId="13" xfId="2" applyFont="1" applyFill="1" applyBorder="1" applyAlignment="1">
      <alignment horizontal="left" vertical="center"/>
    </xf>
    <xf numFmtId="0" fontId="3" fillId="5" borderId="14" xfId="2" applyFont="1" applyFill="1" applyBorder="1"/>
    <xf numFmtId="4" fontId="3" fillId="5" borderId="14" xfId="2" applyNumberFormat="1" applyFont="1" applyFill="1" applyBorder="1" applyAlignment="1">
      <alignment horizontal="right"/>
    </xf>
    <xf numFmtId="4" fontId="3" fillId="5" borderId="15" xfId="2" applyNumberFormat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0" fontId="3" fillId="0" borderId="0" xfId="2" applyFont="1" applyAlignment="1">
      <alignment horizontal="left" vertical="top"/>
    </xf>
    <xf numFmtId="0" fontId="6" fillId="6" borderId="16" xfId="2" applyFont="1" applyFill="1" applyBorder="1" applyAlignment="1">
      <alignment horizontal="left" vertical="center"/>
    </xf>
    <xf numFmtId="0" fontId="6" fillId="6" borderId="17" xfId="2" applyFont="1" applyFill="1" applyBorder="1" applyAlignment="1">
      <alignment horizontal="left" vertical="center"/>
    </xf>
    <xf numFmtId="4" fontId="6" fillId="6" borderId="18" xfId="2" applyNumberFormat="1" applyFont="1" applyFill="1" applyBorder="1" applyAlignment="1">
      <alignment horizontal="right" vertical="center"/>
    </xf>
    <xf numFmtId="4" fontId="6" fillId="0" borderId="0" xfId="2" applyNumberFormat="1" applyFont="1" applyAlignment="1">
      <alignment horizontal="right" vertical="center" wrapText="1"/>
    </xf>
    <xf numFmtId="4" fontId="3" fillId="0" borderId="0" xfId="2" applyNumberFormat="1" applyFont="1" applyAlignment="1">
      <alignment horizontal="left" vertical="top"/>
    </xf>
    <xf numFmtId="4" fontId="3" fillId="0" borderId="0" xfId="2" applyNumberFormat="1" applyFont="1"/>
    <xf numFmtId="0" fontId="3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49" fontId="5" fillId="4" borderId="3" xfId="2" applyNumberFormat="1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4" fontId="3" fillId="4" borderId="3" xfId="2" applyNumberFormat="1" applyFont="1" applyFill="1" applyBorder="1" applyAlignment="1">
      <alignment horizontal="center"/>
    </xf>
    <xf numFmtId="0" fontId="6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/>
    </xf>
    <xf numFmtId="0" fontId="3" fillId="0" borderId="10" xfId="2" applyFont="1" applyBorder="1" applyAlignment="1">
      <alignment horizontal="center"/>
    </xf>
  </cellXfs>
  <cellStyles count="3">
    <cellStyle name="Dobro" xfId="1" builtinId="26"/>
    <cellStyle name="Normal 2 2" xfId="2" xr:uid="{00000000-0005-0000-0000-000002000000}"/>
    <cellStyle name="Normalno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4"/>
  <sheetViews>
    <sheetView tabSelected="1" topLeftCell="A41" zoomScaleNormal="100" workbookViewId="0">
      <selection activeCell="D85" sqref="D85"/>
    </sheetView>
  </sheetViews>
  <sheetFormatPr defaultColWidth="9.109375" defaultRowHeight="10.199999999999999" x14ac:dyDescent="0.2"/>
  <cols>
    <col min="1" max="1" width="39.88671875" style="30" customWidth="1"/>
    <col min="2" max="2" width="14.109375" style="5" customWidth="1"/>
    <col min="3" max="3" width="19.109375" style="5" bestFit="1" customWidth="1"/>
    <col min="4" max="4" width="12.33203125" style="84" customWidth="1"/>
    <col min="5" max="5" width="12.109375" style="85" bestFit="1" customWidth="1"/>
    <col min="6" max="6" width="50" style="5" customWidth="1"/>
    <col min="7" max="16384" width="9.109375" style="5"/>
  </cols>
  <sheetData>
    <row r="2" spans="1:6" x14ac:dyDescent="0.2">
      <c r="A2" s="1" t="s">
        <v>0</v>
      </c>
      <c r="B2" s="2" t="s">
        <v>1</v>
      </c>
      <c r="C2" s="3"/>
      <c r="D2" s="4"/>
      <c r="E2" s="2"/>
    </row>
    <row r="3" spans="1:6" x14ac:dyDescent="0.2">
      <c r="A3" s="1"/>
      <c r="B3" s="2" t="s">
        <v>2</v>
      </c>
      <c r="C3" s="3"/>
      <c r="D3" s="4"/>
      <c r="E3" s="2"/>
    </row>
    <row r="4" spans="1:6" x14ac:dyDescent="0.2">
      <c r="A4" s="1"/>
      <c r="B4" s="2"/>
      <c r="C4" s="3"/>
      <c r="D4" s="4"/>
      <c r="E4" s="2"/>
    </row>
    <row r="5" spans="1:6" x14ac:dyDescent="0.2">
      <c r="A5" s="1" t="s">
        <v>3</v>
      </c>
      <c r="B5" s="94" t="s">
        <v>4</v>
      </c>
      <c r="C5" s="7">
        <v>2025</v>
      </c>
      <c r="D5" s="4" t="s">
        <v>5</v>
      </c>
      <c r="E5" s="2"/>
    </row>
    <row r="6" spans="1:6" x14ac:dyDescent="0.2">
      <c r="A6" s="1"/>
      <c r="B6" s="6"/>
      <c r="C6" s="7"/>
      <c r="D6" s="4"/>
      <c r="E6" s="2"/>
    </row>
    <row r="7" spans="1:6" ht="30.6" x14ac:dyDescent="0.2">
      <c r="A7" s="8" t="s">
        <v>6</v>
      </c>
      <c r="B7" s="8" t="s">
        <v>7</v>
      </c>
      <c r="C7" s="8" t="s">
        <v>8</v>
      </c>
      <c r="D7" s="9" t="s">
        <v>9</v>
      </c>
      <c r="E7" s="10" t="s">
        <v>10</v>
      </c>
      <c r="F7" s="11" t="s">
        <v>11</v>
      </c>
    </row>
    <row r="8" spans="1:6" x14ac:dyDescent="0.2">
      <c r="A8" s="12" t="s">
        <v>12</v>
      </c>
      <c r="B8" s="13">
        <v>29524210204</v>
      </c>
      <c r="C8" s="14" t="s">
        <v>177</v>
      </c>
      <c r="D8" s="15">
        <v>1010.53</v>
      </c>
      <c r="E8" s="16">
        <v>3231</v>
      </c>
      <c r="F8" s="17" t="s">
        <v>13</v>
      </c>
    </row>
    <row r="9" spans="1:6" x14ac:dyDescent="0.2">
      <c r="A9" s="12" t="s">
        <v>14</v>
      </c>
      <c r="B9" s="18" t="s">
        <v>178</v>
      </c>
      <c r="C9" s="19" t="s">
        <v>177</v>
      </c>
      <c r="D9" s="15">
        <v>0.5</v>
      </c>
      <c r="E9" s="16">
        <v>3239</v>
      </c>
      <c r="F9" s="17" t="s">
        <v>15</v>
      </c>
    </row>
    <row r="10" spans="1:6" x14ac:dyDescent="0.2">
      <c r="A10" s="12" t="s">
        <v>14</v>
      </c>
      <c r="B10" s="18" t="s">
        <v>178</v>
      </c>
      <c r="C10" s="19" t="s">
        <v>177</v>
      </c>
      <c r="D10" s="15">
        <v>44</v>
      </c>
      <c r="E10" s="20">
        <v>3239</v>
      </c>
      <c r="F10" s="17" t="s">
        <v>15</v>
      </c>
    </row>
    <row r="11" spans="1:6" x14ac:dyDescent="0.2">
      <c r="A11" s="12" t="s">
        <v>14</v>
      </c>
      <c r="B11" s="18" t="s">
        <v>178</v>
      </c>
      <c r="C11" s="19" t="s">
        <v>177</v>
      </c>
      <c r="D11" s="15">
        <v>11.7</v>
      </c>
      <c r="E11" s="16">
        <v>3239</v>
      </c>
      <c r="F11" s="17" t="s">
        <v>16</v>
      </c>
    </row>
    <row r="12" spans="1:6" x14ac:dyDescent="0.2">
      <c r="A12" s="21" t="s">
        <v>17</v>
      </c>
      <c r="B12" s="21"/>
      <c r="C12" s="22"/>
      <c r="D12" s="23">
        <f>SUM(D9:D11)</f>
        <v>56.2</v>
      </c>
      <c r="E12" s="5"/>
    </row>
    <row r="13" spans="1:6" x14ac:dyDescent="0.2">
      <c r="A13" s="12" t="s">
        <v>18</v>
      </c>
      <c r="B13" s="18" t="s">
        <v>179</v>
      </c>
      <c r="C13" s="19" t="s">
        <v>180</v>
      </c>
      <c r="D13" s="15">
        <v>628.84</v>
      </c>
      <c r="E13" s="20">
        <v>3235</v>
      </c>
      <c r="F13" s="17" t="s">
        <v>19</v>
      </c>
    </row>
    <row r="14" spans="1:6" x14ac:dyDescent="0.2">
      <c r="A14" s="17" t="s">
        <v>20</v>
      </c>
      <c r="B14" s="18">
        <v>57845277445</v>
      </c>
      <c r="C14" s="19" t="s">
        <v>177</v>
      </c>
      <c r="D14" s="15">
        <v>344.63</v>
      </c>
      <c r="E14" s="16">
        <v>1291</v>
      </c>
      <c r="F14" s="17" t="s">
        <v>21</v>
      </c>
    </row>
    <row r="15" spans="1:6" x14ac:dyDescent="0.2">
      <c r="A15" s="12" t="s">
        <v>22</v>
      </c>
      <c r="B15" s="18">
        <v>73275412890</v>
      </c>
      <c r="C15" s="19" t="s">
        <v>181</v>
      </c>
      <c r="D15" s="15">
        <v>1</v>
      </c>
      <c r="E15" s="16">
        <v>3221</v>
      </c>
      <c r="F15" s="17" t="s">
        <v>23</v>
      </c>
    </row>
    <row r="16" spans="1:6" x14ac:dyDescent="0.2">
      <c r="A16" s="12" t="s">
        <v>24</v>
      </c>
      <c r="B16" s="18">
        <v>52949907</v>
      </c>
      <c r="C16" s="19" t="s">
        <v>182</v>
      </c>
      <c r="D16" s="15">
        <v>306.26</v>
      </c>
      <c r="E16" s="16">
        <v>4221</v>
      </c>
      <c r="F16" s="17" t="s">
        <v>25</v>
      </c>
    </row>
    <row r="17" spans="1:6" x14ac:dyDescent="0.2">
      <c r="A17" s="12" t="s">
        <v>26</v>
      </c>
      <c r="B17" s="18">
        <v>67076763142</v>
      </c>
      <c r="C17" s="19" t="s">
        <v>183</v>
      </c>
      <c r="D17" s="15">
        <v>3520.68</v>
      </c>
      <c r="E17" s="20">
        <v>4222</v>
      </c>
      <c r="F17" s="17" t="s">
        <v>27</v>
      </c>
    </row>
    <row r="18" spans="1:6" x14ac:dyDescent="0.2">
      <c r="A18" s="12" t="s">
        <v>28</v>
      </c>
      <c r="B18" s="18" t="s">
        <v>142</v>
      </c>
      <c r="C18" s="19" t="s">
        <v>142</v>
      </c>
      <c r="D18" s="15">
        <v>116</v>
      </c>
      <c r="E18" s="16">
        <v>3831</v>
      </c>
      <c r="F18" s="17" t="s">
        <v>29</v>
      </c>
    </row>
    <row r="19" spans="1:6" x14ac:dyDescent="0.2">
      <c r="A19" s="12" t="s">
        <v>30</v>
      </c>
      <c r="B19" s="18">
        <v>5779404606</v>
      </c>
      <c r="C19" s="19" t="s">
        <v>177</v>
      </c>
      <c r="D19" s="15">
        <v>57.24</v>
      </c>
      <c r="E19" s="16">
        <v>3232</v>
      </c>
      <c r="F19" s="17" t="s">
        <v>31</v>
      </c>
    </row>
    <row r="20" spans="1:6" x14ac:dyDescent="0.2">
      <c r="A20" s="12" t="s">
        <v>32</v>
      </c>
      <c r="B20" s="18" t="s">
        <v>184</v>
      </c>
      <c r="C20" s="19" t="s">
        <v>177</v>
      </c>
      <c r="D20" s="15">
        <v>1779.4</v>
      </c>
      <c r="E20" s="24">
        <v>4224</v>
      </c>
      <c r="F20" s="17" t="s">
        <v>33</v>
      </c>
    </row>
    <row r="21" spans="1:6" x14ac:dyDescent="0.2">
      <c r="A21" s="12" t="s">
        <v>34</v>
      </c>
      <c r="B21" s="18">
        <v>92353011206</v>
      </c>
      <c r="C21" s="19" t="s">
        <v>177</v>
      </c>
      <c r="D21" s="15">
        <v>120.6</v>
      </c>
      <c r="E21" s="16">
        <v>3227</v>
      </c>
      <c r="F21" s="17" t="s">
        <v>35</v>
      </c>
    </row>
    <row r="22" spans="1:6" x14ac:dyDescent="0.2">
      <c r="A22" s="12" t="s">
        <v>36</v>
      </c>
      <c r="B22" s="18" t="s">
        <v>185</v>
      </c>
      <c r="C22" s="19" t="s">
        <v>181</v>
      </c>
      <c r="D22" s="15">
        <v>108.05</v>
      </c>
      <c r="E22" s="20">
        <v>3234</v>
      </c>
      <c r="F22" s="17" t="s">
        <v>37</v>
      </c>
    </row>
    <row r="23" spans="1:6" x14ac:dyDescent="0.2">
      <c r="A23" s="12" t="s">
        <v>38</v>
      </c>
      <c r="B23" s="18"/>
      <c r="C23" s="19"/>
      <c r="D23" s="15">
        <v>1332.7</v>
      </c>
      <c r="E23" s="20">
        <v>3292</v>
      </c>
      <c r="F23" s="17" t="s">
        <v>39</v>
      </c>
    </row>
    <row r="24" spans="1:6" x14ac:dyDescent="0.2">
      <c r="A24" s="12" t="s">
        <v>40</v>
      </c>
      <c r="B24" s="18" t="s">
        <v>186</v>
      </c>
      <c r="C24" s="19" t="s">
        <v>177</v>
      </c>
      <c r="D24" s="15">
        <v>12.44</v>
      </c>
      <c r="E24" s="16">
        <v>3232</v>
      </c>
      <c r="F24" s="17" t="s">
        <v>41</v>
      </c>
    </row>
    <row r="25" spans="1:6" x14ac:dyDescent="0.2">
      <c r="A25" s="25" t="s">
        <v>42</v>
      </c>
      <c r="B25" s="18" t="s">
        <v>187</v>
      </c>
      <c r="C25" s="19" t="s">
        <v>188</v>
      </c>
      <c r="D25" s="15">
        <v>801</v>
      </c>
      <c r="E25" s="20">
        <v>3232</v>
      </c>
      <c r="F25" s="17" t="s">
        <v>43</v>
      </c>
    </row>
    <row r="26" spans="1:6" x14ac:dyDescent="0.2">
      <c r="A26" s="25" t="s">
        <v>44</v>
      </c>
      <c r="B26" s="18" t="s">
        <v>189</v>
      </c>
      <c r="C26" s="19" t="s">
        <v>190</v>
      </c>
      <c r="D26" s="15">
        <v>500</v>
      </c>
      <c r="E26" s="20">
        <v>3294</v>
      </c>
      <c r="F26" s="17" t="s">
        <v>45</v>
      </c>
    </row>
    <row r="27" spans="1:6" x14ac:dyDescent="0.2">
      <c r="A27" s="12" t="s">
        <v>46</v>
      </c>
      <c r="B27" s="18" t="s">
        <v>191</v>
      </c>
      <c r="C27" s="19" t="s">
        <v>177</v>
      </c>
      <c r="D27" s="15">
        <v>3.66</v>
      </c>
      <c r="E27" s="16">
        <v>3431</v>
      </c>
      <c r="F27" s="17" t="s">
        <v>47</v>
      </c>
    </row>
    <row r="28" spans="1:6" x14ac:dyDescent="0.2">
      <c r="A28" s="12" t="s">
        <v>46</v>
      </c>
      <c r="B28" s="18" t="s">
        <v>191</v>
      </c>
      <c r="C28" s="19" t="s">
        <v>177</v>
      </c>
      <c r="D28" s="15">
        <v>73</v>
      </c>
      <c r="E28" s="20">
        <v>3431</v>
      </c>
      <c r="F28" s="17" t="s">
        <v>47</v>
      </c>
    </row>
    <row r="29" spans="1:6" x14ac:dyDescent="0.2">
      <c r="A29" s="21" t="s">
        <v>17</v>
      </c>
      <c r="B29" s="21"/>
      <c r="C29" s="22"/>
      <c r="D29" s="23">
        <f>SUM(D27:D28)</f>
        <v>76.66</v>
      </c>
      <c r="E29" s="5"/>
    </row>
    <row r="30" spans="1:6" x14ac:dyDescent="0.2">
      <c r="A30" s="12" t="s">
        <v>48</v>
      </c>
      <c r="B30" s="18">
        <v>74364571096</v>
      </c>
      <c r="C30" s="19" t="s">
        <v>177</v>
      </c>
      <c r="D30" s="15">
        <v>310.38</v>
      </c>
      <c r="E30" s="16">
        <v>3223</v>
      </c>
      <c r="F30" s="17" t="s">
        <v>49</v>
      </c>
    </row>
    <row r="31" spans="1:6" x14ac:dyDescent="0.2">
      <c r="A31" s="25" t="s">
        <v>50</v>
      </c>
      <c r="B31" s="18">
        <v>13269011531</v>
      </c>
      <c r="C31" s="19" t="s">
        <v>181</v>
      </c>
      <c r="D31" s="15">
        <v>193.14</v>
      </c>
      <c r="E31" s="20">
        <v>3234</v>
      </c>
      <c r="F31" s="17" t="s">
        <v>51</v>
      </c>
    </row>
    <row r="32" spans="1:6" x14ac:dyDescent="0.2">
      <c r="A32" s="12" t="s">
        <v>52</v>
      </c>
      <c r="B32" s="18" t="s">
        <v>192</v>
      </c>
      <c r="C32" s="19" t="s">
        <v>177</v>
      </c>
      <c r="D32" s="15">
        <v>52.85</v>
      </c>
      <c r="E32" s="16">
        <v>3234</v>
      </c>
      <c r="F32" s="17" t="s">
        <v>53</v>
      </c>
    </row>
    <row r="33" spans="1:6" x14ac:dyDescent="0.2">
      <c r="A33" s="12" t="s">
        <v>54</v>
      </c>
      <c r="B33" s="18">
        <v>73834429095</v>
      </c>
      <c r="C33" s="19" t="s">
        <v>177</v>
      </c>
      <c r="D33" s="15">
        <v>368.75</v>
      </c>
      <c r="E33" s="20">
        <v>3239</v>
      </c>
      <c r="F33" s="17" t="s">
        <v>55</v>
      </c>
    </row>
    <row r="34" spans="1:6" x14ac:dyDescent="0.2">
      <c r="A34" s="12" t="s">
        <v>54</v>
      </c>
      <c r="B34" s="18">
        <v>73834429095</v>
      </c>
      <c r="C34" s="19" t="s">
        <v>177</v>
      </c>
      <c r="D34" s="15">
        <v>1743.75</v>
      </c>
      <c r="E34" s="20">
        <v>3239</v>
      </c>
      <c r="F34" s="17" t="s">
        <v>55</v>
      </c>
    </row>
    <row r="35" spans="1:6" x14ac:dyDescent="0.2">
      <c r="A35" s="21" t="s">
        <v>17</v>
      </c>
      <c r="B35" s="21"/>
      <c r="C35" s="22"/>
      <c r="D35" s="23">
        <f>SUM(D33:D34)</f>
        <v>2112.5</v>
      </c>
      <c r="E35" s="5"/>
    </row>
    <row r="36" spans="1:6" x14ac:dyDescent="0.2">
      <c r="A36" s="12" t="s">
        <v>56</v>
      </c>
      <c r="B36" s="18">
        <v>63073332379</v>
      </c>
      <c r="C36" s="19" t="s">
        <v>177</v>
      </c>
      <c r="D36" s="15">
        <v>2558.91</v>
      </c>
      <c r="E36" s="16">
        <v>3223</v>
      </c>
      <c r="F36" s="17" t="s">
        <v>57</v>
      </c>
    </row>
    <row r="37" spans="1:6" x14ac:dyDescent="0.2">
      <c r="A37" s="12" t="s">
        <v>58</v>
      </c>
      <c r="B37" s="18">
        <v>30682971901</v>
      </c>
      <c r="C37" s="19" t="s">
        <v>177</v>
      </c>
      <c r="D37" s="15">
        <v>125</v>
      </c>
      <c r="E37" s="26">
        <v>3238</v>
      </c>
      <c r="F37" s="17" t="s">
        <v>59</v>
      </c>
    </row>
    <row r="38" spans="1:6" x14ac:dyDescent="0.2">
      <c r="A38" s="12" t="s">
        <v>60</v>
      </c>
      <c r="B38" s="18">
        <v>87311810356</v>
      </c>
      <c r="C38" s="19" t="s">
        <v>177</v>
      </c>
      <c r="D38" s="15">
        <v>2.9</v>
      </c>
      <c r="E38" s="16">
        <v>3231</v>
      </c>
      <c r="F38" s="17" t="s">
        <v>61</v>
      </c>
    </row>
    <row r="39" spans="1:6" x14ac:dyDescent="0.2">
      <c r="A39" s="12" t="s">
        <v>60</v>
      </c>
      <c r="B39" s="18">
        <v>87311810356</v>
      </c>
      <c r="C39" s="19" t="s">
        <v>177</v>
      </c>
      <c r="D39" s="15">
        <v>21.66</v>
      </c>
      <c r="E39" s="16">
        <v>3231</v>
      </c>
      <c r="F39" s="17" t="s">
        <v>61</v>
      </c>
    </row>
    <row r="40" spans="1:6" x14ac:dyDescent="0.2">
      <c r="A40" s="21" t="s">
        <v>17</v>
      </c>
      <c r="B40" s="21"/>
      <c r="C40" s="22"/>
      <c r="D40" s="23">
        <f>SUM(D38:D39)</f>
        <v>24.56</v>
      </c>
      <c r="E40" s="5"/>
    </row>
    <row r="41" spans="1:6" x14ac:dyDescent="0.2">
      <c r="A41" s="12" t="s">
        <v>62</v>
      </c>
      <c r="B41" s="18" t="s">
        <v>193</v>
      </c>
      <c r="C41" s="19" t="s">
        <v>177</v>
      </c>
      <c r="D41" s="15">
        <v>10.62</v>
      </c>
      <c r="E41" s="20">
        <v>3233</v>
      </c>
      <c r="F41" s="17" t="s">
        <v>63</v>
      </c>
    </row>
    <row r="42" spans="1:6" x14ac:dyDescent="0.2">
      <c r="A42" s="12" t="s">
        <v>64</v>
      </c>
      <c r="B42" s="18">
        <v>75508100288</v>
      </c>
      <c r="C42" s="19" t="s">
        <v>177</v>
      </c>
      <c r="D42" s="15">
        <v>290</v>
      </c>
      <c r="E42" s="16">
        <v>3221</v>
      </c>
      <c r="F42" s="17" t="s">
        <v>65</v>
      </c>
    </row>
    <row r="43" spans="1:6" x14ac:dyDescent="0.2">
      <c r="A43" s="27" t="s">
        <v>66</v>
      </c>
      <c r="B43" s="18" t="s">
        <v>194</v>
      </c>
      <c r="C43" s="19" t="s">
        <v>177</v>
      </c>
      <c r="D43" s="15">
        <v>38.25</v>
      </c>
      <c r="E43" s="16">
        <v>3211</v>
      </c>
      <c r="F43" s="17" t="s">
        <v>67</v>
      </c>
    </row>
    <row r="44" spans="1:6" x14ac:dyDescent="0.2">
      <c r="A44" s="12" t="s">
        <v>68</v>
      </c>
      <c r="B44" s="18">
        <v>56165495302</v>
      </c>
      <c r="C44" s="19" t="s">
        <v>177</v>
      </c>
      <c r="D44" s="15">
        <v>30</v>
      </c>
      <c r="E44" s="20">
        <v>3294</v>
      </c>
      <c r="F44" s="17" t="s">
        <v>69</v>
      </c>
    </row>
    <row r="45" spans="1:6" x14ac:dyDescent="0.2">
      <c r="A45" s="12" t="s">
        <v>70</v>
      </c>
      <c r="B45" s="18" t="s">
        <v>195</v>
      </c>
      <c r="C45" s="19" t="s">
        <v>177</v>
      </c>
      <c r="D45" s="15">
        <v>1.33</v>
      </c>
      <c r="E45" s="16">
        <v>3231</v>
      </c>
      <c r="F45" s="17" t="s">
        <v>71</v>
      </c>
    </row>
    <row r="46" spans="1:6" x14ac:dyDescent="0.2">
      <c r="A46" s="12" t="s">
        <v>72</v>
      </c>
      <c r="B46" s="18">
        <v>80572192786</v>
      </c>
      <c r="C46" s="19" t="s">
        <v>177</v>
      </c>
      <c r="D46" s="15">
        <v>607.67999999999995</v>
      </c>
      <c r="E46" s="16">
        <v>3212</v>
      </c>
      <c r="F46" s="17" t="s">
        <v>73</v>
      </c>
    </row>
    <row r="47" spans="1:6" x14ac:dyDescent="0.2">
      <c r="A47" s="12" t="s">
        <v>74</v>
      </c>
      <c r="B47" s="18">
        <v>30338145239</v>
      </c>
      <c r="C47" s="19" t="s">
        <v>177</v>
      </c>
      <c r="D47" s="15">
        <v>120</v>
      </c>
      <c r="E47" s="16">
        <v>3293</v>
      </c>
      <c r="F47" s="17" t="s">
        <v>75</v>
      </c>
    </row>
    <row r="48" spans="1:6" x14ac:dyDescent="0.2">
      <c r="A48" s="12" t="s">
        <v>76</v>
      </c>
      <c r="B48" s="18" t="s">
        <v>196</v>
      </c>
      <c r="C48" s="19" t="s">
        <v>177</v>
      </c>
      <c r="D48" s="15">
        <v>289.93</v>
      </c>
      <c r="E48" s="16">
        <v>3221</v>
      </c>
      <c r="F48" s="17" t="s">
        <v>77</v>
      </c>
    </row>
    <row r="49" spans="1:6" x14ac:dyDescent="0.2">
      <c r="A49" s="17" t="s">
        <v>76</v>
      </c>
      <c r="B49" s="18" t="s">
        <v>196</v>
      </c>
      <c r="C49" s="19" t="s">
        <v>177</v>
      </c>
      <c r="D49" s="15">
        <v>686.2</v>
      </c>
      <c r="E49" s="16">
        <v>3221</v>
      </c>
      <c r="F49" s="17" t="s">
        <v>78</v>
      </c>
    </row>
    <row r="50" spans="1:6" x14ac:dyDescent="0.2">
      <c r="A50" s="12" t="s">
        <v>76</v>
      </c>
      <c r="B50" s="18" t="s">
        <v>196</v>
      </c>
      <c r="C50" s="19" t="s">
        <v>177</v>
      </c>
      <c r="D50" s="15">
        <v>30.38</v>
      </c>
      <c r="E50" s="20">
        <v>3221</v>
      </c>
      <c r="F50" s="17" t="s">
        <v>78</v>
      </c>
    </row>
    <row r="51" spans="1:6" x14ac:dyDescent="0.2">
      <c r="A51" s="12" t="s">
        <v>76</v>
      </c>
      <c r="B51" s="18" t="s">
        <v>196</v>
      </c>
      <c r="C51" s="19" t="s">
        <v>177</v>
      </c>
      <c r="D51" s="15">
        <v>82.4</v>
      </c>
      <c r="E51" s="16">
        <v>3221</v>
      </c>
      <c r="F51" s="17" t="s">
        <v>77</v>
      </c>
    </row>
    <row r="52" spans="1:6" x14ac:dyDescent="0.2">
      <c r="A52" s="21" t="s">
        <v>17</v>
      </c>
      <c r="B52" s="21"/>
      <c r="C52" s="22"/>
      <c r="D52" s="23">
        <f>SUM(D48:D51)</f>
        <v>1088.9100000000001</v>
      </c>
      <c r="E52" s="5"/>
    </row>
    <row r="53" spans="1:6" x14ac:dyDescent="0.2">
      <c r="A53" s="12" t="s">
        <v>79</v>
      </c>
      <c r="B53" s="18" t="s">
        <v>142</v>
      </c>
      <c r="C53" s="19" t="s">
        <v>142</v>
      </c>
      <c r="D53" s="15">
        <v>578.13</v>
      </c>
      <c r="E53" s="20">
        <v>3239</v>
      </c>
      <c r="F53" s="17" t="s">
        <v>15</v>
      </c>
    </row>
    <row r="54" spans="1:6" x14ac:dyDescent="0.2">
      <c r="A54" s="12" t="s">
        <v>80</v>
      </c>
      <c r="B54" s="18">
        <v>60921186573</v>
      </c>
      <c r="C54" s="19" t="s">
        <v>177</v>
      </c>
      <c r="D54" s="15">
        <v>297.48</v>
      </c>
      <c r="E54" s="20">
        <v>3221</v>
      </c>
      <c r="F54" s="17" t="s">
        <v>81</v>
      </c>
    </row>
    <row r="55" spans="1:6" x14ac:dyDescent="0.2">
      <c r="A55" s="12" t="s">
        <v>82</v>
      </c>
      <c r="B55" s="18" t="s">
        <v>197</v>
      </c>
      <c r="C55" s="19" t="s">
        <v>198</v>
      </c>
      <c r="D55" s="15">
        <v>825</v>
      </c>
      <c r="E55" s="20">
        <v>3238</v>
      </c>
      <c r="F55" s="17" t="s">
        <v>59</v>
      </c>
    </row>
    <row r="56" spans="1:6" x14ac:dyDescent="0.2">
      <c r="A56" s="12" t="s">
        <v>83</v>
      </c>
      <c r="B56" s="18">
        <v>95567416295</v>
      </c>
      <c r="C56" s="19" t="s">
        <v>199</v>
      </c>
      <c r="D56" s="15">
        <v>66.86</v>
      </c>
      <c r="E56" s="16">
        <v>3293</v>
      </c>
      <c r="F56" s="17" t="s">
        <v>84</v>
      </c>
    </row>
    <row r="57" spans="1:6" x14ac:dyDescent="0.2">
      <c r="A57" s="17" t="s">
        <v>85</v>
      </c>
      <c r="B57" s="18">
        <v>21301493079</v>
      </c>
      <c r="C57" s="19" t="s">
        <v>199</v>
      </c>
      <c r="D57" s="15">
        <v>17.850000000000001</v>
      </c>
      <c r="E57" s="16">
        <v>3221</v>
      </c>
      <c r="F57" s="17" t="s">
        <v>23</v>
      </c>
    </row>
    <row r="58" spans="1:6" x14ac:dyDescent="0.2">
      <c r="A58" s="12" t="s">
        <v>86</v>
      </c>
      <c r="B58" s="18">
        <v>19783069838</v>
      </c>
      <c r="C58" s="19" t="s">
        <v>177</v>
      </c>
      <c r="D58" s="15">
        <v>55.41</v>
      </c>
      <c r="E58" s="20">
        <v>3221</v>
      </c>
      <c r="F58" s="17" t="s">
        <v>81</v>
      </c>
    </row>
    <row r="59" spans="1:6" x14ac:dyDescent="0.2">
      <c r="A59" s="12" t="s">
        <v>87</v>
      </c>
      <c r="B59" s="18" t="s">
        <v>200</v>
      </c>
      <c r="C59" s="19" t="s">
        <v>177</v>
      </c>
      <c r="D59" s="15">
        <v>1012.5</v>
      </c>
      <c r="E59" s="16">
        <v>3221</v>
      </c>
      <c r="F59" s="17" t="s">
        <v>65</v>
      </c>
    </row>
    <row r="60" spans="1:6" x14ac:dyDescent="0.2">
      <c r="A60" s="12" t="s">
        <v>88</v>
      </c>
      <c r="B60" s="18">
        <v>1448994969</v>
      </c>
      <c r="C60" s="19" t="s">
        <v>177</v>
      </c>
      <c r="D60" s="15">
        <v>61.39</v>
      </c>
      <c r="E60" s="16">
        <v>3232</v>
      </c>
      <c r="F60" s="17" t="s">
        <v>89</v>
      </c>
    </row>
    <row r="61" spans="1:6" x14ac:dyDescent="0.2">
      <c r="A61" s="12" t="s">
        <v>90</v>
      </c>
      <c r="B61" s="28" t="s">
        <v>201</v>
      </c>
      <c r="C61" s="29" t="s">
        <v>202</v>
      </c>
      <c r="D61" s="15">
        <v>1299.99</v>
      </c>
      <c r="E61" s="20">
        <v>4221</v>
      </c>
      <c r="F61" s="17" t="s">
        <v>25</v>
      </c>
    </row>
    <row r="62" spans="1:6" x14ac:dyDescent="0.2">
      <c r="A62" s="12" t="s">
        <v>91</v>
      </c>
      <c r="B62" s="18" t="s">
        <v>203</v>
      </c>
      <c r="C62" s="19" t="s">
        <v>204</v>
      </c>
      <c r="D62" s="15">
        <v>119.53</v>
      </c>
      <c r="E62" s="20">
        <v>3232</v>
      </c>
      <c r="F62" s="17" t="s">
        <v>41</v>
      </c>
    </row>
    <row r="63" spans="1:6" x14ac:dyDescent="0.2">
      <c r="A63" s="12" t="s">
        <v>92</v>
      </c>
      <c r="B63" s="18">
        <v>12800734085</v>
      </c>
      <c r="C63" s="19" t="s">
        <v>177</v>
      </c>
      <c r="D63" s="15">
        <v>280</v>
      </c>
      <c r="E63" s="16">
        <v>3213</v>
      </c>
      <c r="F63" s="17" t="s">
        <v>93</v>
      </c>
    </row>
    <row r="64" spans="1:6" x14ac:dyDescent="0.2">
      <c r="A64" s="12" t="s">
        <v>94</v>
      </c>
      <c r="B64" s="18">
        <v>76598425509</v>
      </c>
      <c r="C64" s="19" t="s">
        <v>205</v>
      </c>
      <c r="D64" s="15">
        <v>69.63</v>
      </c>
      <c r="E64" s="16">
        <v>3234</v>
      </c>
      <c r="F64" s="17" t="s">
        <v>95</v>
      </c>
    </row>
    <row r="65" spans="1:13" x14ac:dyDescent="0.2">
      <c r="A65" s="12" t="s">
        <v>96</v>
      </c>
      <c r="B65" s="18" t="s">
        <v>206</v>
      </c>
      <c r="C65" s="19" t="s">
        <v>207</v>
      </c>
      <c r="D65" s="15">
        <v>2299.83</v>
      </c>
      <c r="E65" s="20">
        <v>3213</v>
      </c>
      <c r="F65" s="17" t="s">
        <v>97</v>
      </c>
    </row>
    <row r="66" spans="1:13" x14ac:dyDescent="0.2">
      <c r="A66" s="12" t="s">
        <v>96</v>
      </c>
      <c r="B66" s="18" t="s">
        <v>206</v>
      </c>
      <c r="C66" s="19" t="s">
        <v>207</v>
      </c>
      <c r="D66" s="15">
        <v>1138.1500000000001</v>
      </c>
      <c r="E66" s="20">
        <v>3213</v>
      </c>
      <c r="F66" s="17" t="s">
        <v>97</v>
      </c>
    </row>
    <row r="67" spans="1:13" x14ac:dyDescent="0.2">
      <c r="A67" s="21" t="s">
        <v>17</v>
      </c>
      <c r="B67" s="21"/>
      <c r="C67" s="22"/>
      <c r="D67" s="23">
        <f>SUM(D65:D66)</f>
        <v>3437.98</v>
      </c>
      <c r="E67" s="5"/>
    </row>
    <row r="68" spans="1:13" x14ac:dyDescent="0.2">
      <c r="A68" s="12" t="s">
        <v>98</v>
      </c>
      <c r="B68" s="18">
        <v>29035933600</v>
      </c>
      <c r="C68" s="19" t="s">
        <v>208</v>
      </c>
      <c r="D68" s="15">
        <v>1.4</v>
      </c>
      <c r="E68" s="20">
        <v>3223</v>
      </c>
      <c r="F68" s="17" t="s">
        <v>49</v>
      </c>
    </row>
    <row r="69" spans="1:13" x14ac:dyDescent="0.2">
      <c r="A69" s="12" t="s">
        <v>99</v>
      </c>
      <c r="B69" s="18" t="s">
        <v>209</v>
      </c>
      <c r="C69" s="19" t="s">
        <v>210</v>
      </c>
      <c r="D69" s="15">
        <v>19.579999999999998</v>
      </c>
      <c r="E69" s="20">
        <v>3235</v>
      </c>
      <c r="F69" s="17" t="s">
        <v>100</v>
      </c>
    </row>
    <row r="70" spans="1:13" x14ac:dyDescent="0.2">
      <c r="A70" s="12" t="s">
        <v>101</v>
      </c>
      <c r="B70" s="18">
        <v>38130307884</v>
      </c>
      <c r="C70" s="19" t="s">
        <v>211</v>
      </c>
      <c r="D70" s="15">
        <v>334.69</v>
      </c>
      <c r="E70" s="16">
        <v>3221</v>
      </c>
      <c r="F70" s="17" t="s">
        <v>81</v>
      </c>
    </row>
    <row r="71" spans="1:13" x14ac:dyDescent="0.2">
      <c r="A71" s="12" t="s">
        <v>101</v>
      </c>
      <c r="B71" s="18">
        <v>38130307884</v>
      </c>
      <c r="C71" s="19" t="s">
        <v>211</v>
      </c>
      <c r="D71" s="15">
        <v>4084.56</v>
      </c>
      <c r="E71" s="16">
        <v>3232</v>
      </c>
      <c r="F71" s="17" t="s">
        <v>41</v>
      </c>
    </row>
    <row r="72" spans="1:13" x14ac:dyDescent="0.2">
      <c r="A72" s="21" t="s">
        <v>17</v>
      </c>
      <c r="B72" s="21"/>
      <c r="C72" s="22"/>
      <c r="D72" s="23">
        <f>SUM(D70:D71)</f>
        <v>4419.25</v>
      </c>
      <c r="E72" s="5"/>
    </row>
    <row r="73" spans="1:13" x14ac:dyDescent="0.2">
      <c r="A73" s="12" t="s">
        <v>102</v>
      </c>
      <c r="B73" s="18">
        <v>71177754013</v>
      </c>
      <c r="C73" s="19" t="s">
        <v>177</v>
      </c>
      <c r="D73" s="15">
        <v>2844.38</v>
      </c>
      <c r="E73" s="16">
        <v>4223</v>
      </c>
      <c r="F73" s="17" t="s">
        <v>103</v>
      </c>
    </row>
    <row r="74" spans="1:13" x14ac:dyDescent="0.2">
      <c r="A74" s="12" t="s">
        <v>104</v>
      </c>
      <c r="B74" s="18">
        <v>50007370119</v>
      </c>
      <c r="C74" s="19" t="s">
        <v>212</v>
      </c>
      <c r="D74" s="15">
        <v>154.15</v>
      </c>
      <c r="E74" s="16">
        <v>3221</v>
      </c>
      <c r="F74" s="17" t="s">
        <v>81</v>
      </c>
    </row>
    <row r="75" spans="1:13" x14ac:dyDescent="0.2">
      <c r="A75" s="25" t="s">
        <v>105</v>
      </c>
      <c r="B75" s="18" t="s">
        <v>213</v>
      </c>
      <c r="C75" s="19" t="s">
        <v>177</v>
      </c>
      <c r="D75" s="15">
        <v>380</v>
      </c>
      <c r="E75" s="20">
        <v>3233</v>
      </c>
      <c r="F75" s="17" t="s">
        <v>106</v>
      </c>
    </row>
    <row r="76" spans="1:13" x14ac:dyDescent="0.2">
      <c r="A76" s="12" t="s">
        <v>107</v>
      </c>
      <c r="B76" s="18">
        <v>29516855629</v>
      </c>
      <c r="C76" s="19" t="s">
        <v>214</v>
      </c>
      <c r="D76" s="15">
        <v>88.76</v>
      </c>
      <c r="E76" s="20">
        <v>3235</v>
      </c>
      <c r="F76" s="17" t="s">
        <v>19</v>
      </c>
    </row>
    <row r="77" spans="1:13" x14ac:dyDescent="0.2">
      <c r="A77" s="12" t="s">
        <v>108</v>
      </c>
      <c r="B77" s="18">
        <v>73118313420</v>
      </c>
      <c r="C77" s="19" t="s">
        <v>215</v>
      </c>
      <c r="D77" s="15">
        <v>1244.28</v>
      </c>
      <c r="E77" s="20">
        <v>3237</v>
      </c>
      <c r="F77" s="17" t="s">
        <v>109</v>
      </c>
    </row>
    <row r="78" spans="1:13" x14ac:dyDescent="0.2">
      <c r="A78" s="12" t="s">
        <v>110</v>
      </c>
      <c r="B78" s="18" t="s">
        <v>216</v>
      </c>
      <c r="C78" s="19" t="s">
        <v>199</v>
      </c>
      <c r="D78" s="15">
        <v>20.05</v>
      </c>
      <c r="E78" s="16">
        <v>3221.3225000000002</v>
      </c>
      <c r="F78" s="17" t="s">
        <v>111</v>
      </c>
    </row>
    <row r="79" spans="1:13" x14ac:dyDescent="0.2">
      <c r="A79" s="12" t="s">
        <v>110</v>
      </c>
      <c r="B79" s="18" t="s">
        <v>216</v>
      </c>
      <c r="C79" s="19" t="s">
        <v>199</v>
      </c>
      <c r="D79" s="15">
        <v>52.03</v>
      </c>
      <c r="E79" s="16">
        <v>3224</v>
      </c>
      <c r="F79" s="17" t="s">
        <v>112</v>
      </c>
      <c r="J79" s="30"/>
      <c r="M79" s="31"/>
    </row>
    <row r="80" spans="1:13" x14ac:dyDescent="0.2">
      <c r="A80" s="21" t="s">
        <v>17</v>
      </c>
      <c r="B80" s="21"/>
      <c r="C80" s="22"/>
      <c r="D80" s="23">
        <f>SUM(D78:D79)</f>
        <v>72.08</v>
      </c>
      <c r="E80" s="5"/>
    </row>
    <row r="81" spans="1:13" x14ac:dyDescent="0.2">
      <c r="A81" s="12" t="s">
        <v>113</v>
      </c>
      <c r="B81" s="18">
        <v>96371000697</v>
      </c>
      <c r="C81" s="19" t="s">
        <v>217</v>
      </c>
      <c r="D81" s="15">
        <v>256</v>
      </c>
      <c r="E81" s="16">
        <v>3235</v>
      </c>
      <c r="F81" s="17" t="s">
        <v>114</v>
      </c>
      <c r="J81" s="30"/>
      <c r="M81" s="31"/>
    </row>
    <row r="82" spans="1:13" x14ac:dyDescent="0.2">
      <c r="A82" s="12" t="s">
        <v>115</v>
      </c>
      <c r="B82" s="18">
        <v>28163265527</v>
      </c>
      <c r="C82" s="19" t="s">
        <v>177</v>
      </c>
      <c r="D82" s="15">
        <v>39.83</v>
      </c>
      <c r="E82" s="16">
        <v>3237</v>
      </c>
      <c r="F82" s="17" t="s">
        <v>116</v>
      </c>
      <c r="J82" s="30"/>
      <c r="M82" s="31"/>
    </row>
    <row r="83" spans="1:13" x14ac:dyDescent="0.2">
      <c r="A83" s="12" t="s">
        <v>117</v>
      </c>
      <c r="B83" s="18" t="s">
        <v>218</v>
      </c>
      <c r="C83" s="19" t="s">
        <v>177</v>
      </c>
      <c r="D83" s="15">
        <v>68.75</v>
      </c>
      <c r="E83" s="20">
        <v>3232</v>
      </c>
      <c r="F83" s="17" t="s">
        <v>118</v>
      </c>
      <c r="J83" s="30"/>
      <c r="M83" s="31"/>
    </row>
    <row r="84" spans="1:13" x14ac:dyDescent="0.2">
      <c r="A84" s="12" t="s">
        <v>117</v>
      </c>
      <c r="B84" s="18" t="s">
        <v>218</v>
      </c>
      <c r="C84" s="19" t="s">
        <v>177</v>
      </c>
      <c r="D84" s="15">
        <v>68.75</v>
      </c>
      <c r="E84" s="20">
        <v>3232</v>
      </c>
      <c r="F84" s="17" t="s">
        <v>118</v>
      </c>
    </row>
    <row r="85" spans="1:13" x14ac:dyDescent="0.2">
      <c r="A85" s="12" t="s">
        <v>117</v>
      </c>
      <c r="B85" s="18" t="s">
        <v>218</v>
      </c>
      <c r="C85" s="19" t="s">
        <v>177</v>
      </c>
      <c r="D85" s="15">
        <v>68.75</v>
      </c>
      <c r="E85" s="20">
        <v>3232</v>
      </c>
      <c r="F85" s="17" t="s">
        <v>118</v>
      </c>
    </row>
    <row r="86" spans="1:13" x14ac:dyDescent="0.2">
      <c r="A86" s="21" t="s">
        <v>17</v>
      </c>
      <c r="B86" s="21"/>
      <c r="C86" s="22"/>
      <c r="D86" s="23">
        <f>SUM(D83:D85)</f>
        <v>206.25</v>
      </c>
      <c r="E86" s="5"/>
    </row>
    <row r="87" spans="1:13" x14ac:dyDescent="0.2">
      <c r="A87" s="12" t="s">
        <v>119</v>
      </c>
      <c r="B87" s="18">
        <v>88470929840</v>
      </c>
      <c r="C87" s="19" t="s">
        <v>219</v>
      </c>
      <c r="D87" s="15">
        <v>138.78</v>
      </c>
      <c r="E87" s="16">
        <v>3221</v>
      </c>
      <c r="F87" s="17" t="s">
        <v>120</v>
      </c>
    </row>
    <row r="88" spans="1:13" x14ac:dyDescent="0.2">
      <c r="A88" s="17" t="s">
        <v>121</v>
      </c>
      <c r="B88" s="18">
        <v>35639958412</v>
      </c>
      <c r="C88" s="19" t="s">
        <v>177</v>
      </c>
      <c r="D88" s="15">
        <v>59.85</v>
      </c>
      <c r="E88" s="20">
        <v>3224</v>
      </c>
      <c r="F88" s="17" t="s">
        <v>122</v>
      </c>
    </row>
    <row r="89" spans="1:13" x14ac:dyDescent="0.2">
      <c r="A89" s="32" t="s">
        <v>123</v>
      </c>
      <c r="B89" s="18">
        <v>34016189309</v>
      </c>
      <c r="C89" s="19" t="s">
        <v>177</v>
      </c>
      <c r="D89" s="15">
        <v>375</v>
      </c>
      <c r="E89" s="16">
        <v>3238</v>
      </c>
      <c r="F89" s="17" t="s">
        <v>59</v>
      </c>
    </row>
    <row r="90" spans="1:13" x14ac:dyDescent="0.2">
      <c r="A90" s="17" t="s">
        <v>124</v>
      </c>
      <c r="B90" s="18">
        <v>8622180689</v>
      </c>
      <c r="C90" s="19" t="s">
        <v>177</v>
      </c>
      <c r="D90" s="15">
        <v>780.03</v>
      </c>
      <c r="E90" s="20">
        <v>4222</v>
      </c>
      <c r="F90" s="17" t="s">
        <v>27</v>
      </c>
    </row>
    <row r="91" spans="1:13" ht="30" customHeight="1" x14ac:dyDescent="0.2">
      <c r="A91" s="86" t="s">
        <v>125</v>
      </c>
      <c r="B91" s="28" t="s">
        <v>220</v>
      </c>
      <c r="C91" s="29" t="s">
        <v>177</v>
      </c>
      <c r="D91" s="9">
        <v>14262.2</v>
      </c>
      <c r="E91" s="16" t="s">
        <v>126</v>
      </c>
      <c r="F91" s="87" t="s">
        <v>127</v>
      </c>
    </row>
    <row r="92" spans="1:13" x14ac:dyDescent="0.2">
      <c r="A92" s="12" t="s">
        <v>128</v>
      </c>
      <c r="B92" s="18">
        <v>77122499471</v>
      </c>
      <c r="C92" s="19" t="s">
        <v>177</v>
      </c>
      <c r="D92" s="15">
        <v>500</v>
      </c>
      <c r="E92" s="16">
        <v>3213</v>
      </c>
      <c r="F92" s="17" t="s">
        <v>93</v>
      </c>
    </row>
    <row r="93" spans="1:13" x14ac:dyDescent="0.2">
      <c r="A93" s="17" t="s">
        <v>129</v>
      </c>
      <c r="B93" s="18" t="s">
        <v>221</v>
      </c>
      <c r="C93" s="19" t="s">
        <v>222</v>
      </c>
      <c r="D93" s="15">
        <v>300</v>
      </c>
      <c r="E93" s="16">
        <v>3213</v>
      </c>
      <c r="F93" s="17" t="s">
        <v>93</v>
      </c>
    </row>
    <row r="94" spans="1:13" x14ac:dyDescent="0.2">
      <c r="A94" s="12" t="s">
        <v>130</v>
      </c>
      <c r="B94" s="18">
        <v>94443043935</v>
      </c>
      <c r="C94" s="19" t="s">
        <v>177</v>
      </c>
      <c r="D94" s="15">
        <v>28.8</v>
      </c>
      <c r="E94" s="16">
        <v>4241</v>
      </c>
      <c r="F94" s="17" t="s">
        <v>131</v>
      </c>
    </row>
    <row r="95" spans="1:13" x14ac:dyDescent="0.2">
      <c r="A95" s="17" t="s">
        <v>132</v>
      </c>
      <c r="B95" s="18">
        <v>39048902955</v>
      </c>
      <c r="C95" s="19" t="s">
        <v>181</v>
      </c>
      <c r="D95" s="15">
        <v>10.51</v>
      </c>
      <c r="E95" s="16">
        <v>3234</v>
      </c>
      <c r="F95" s="17" t="s">
        <v>133</v>
      </c>
    </row>
    <row r="96" spans="1:13" x14ac:dyDescent="0.2">
      <c r="A96" s="12" t="s">
        <v>134</v>
      </c>
      <c r="B96" s="18" t="s">
        <v>223</v>
      </c>
      <c r="C96" s="19" t="s">
        <v>177</v>
      </c>
      <c r="D96" s="15">
        <v>179.76</v>
      </c>
      <c r="E96" s="20">
        <v>3293</v>
      </c>
      <c r="F96" s="17" t="s">
        <v>75</v>
      </c>
    </row>
    <row r="97" spans="1:6" x14ac:dyDescent="0.2">
      <c r="A97" s="12" t="s">
        <v>134</v>
      </c>
      <c r="B97" s="18" t="s">
        <v>223</v>
      </c>
      <c r="C97" s="19" t="s">
        <v>177</v>
      </c>
      <c r="D97" s="15">
        <v>32.76</v>
      </c>
      <c r="E97" s="20">
        <v>3293</v>
      </c>
      <c r="F97" s="17" t="s">
        <v>75</v>
      </c>
    </row>
    <row r="98" spans="1:6" x14ac:dyDescent="0.2">
      <c r="A98" s="12" t="s">
        <v>134</v>
      </c>
      <c r="B98" s="18" t="s">
        <v>223</v>
      </c>
      <c r="C98" s="19" t="s">
        <v>177</v>
      </c>
      <c r="D98" s="15">
        <v>95.32</v>
      </c>
      <c r="E98" s="20">
        <v>3293</v>
      </c>
      <c r="F98" s="17" t="s">
        <v>75</v>
      </c>
    </row>
    <row r="99" spans="1:6" x14ac:dyDescent="0.2">
      <c r="A99" s="21" t="s">
        <v>17</v>
      </c>
      <c r="B99" s="21"/>
      <c r="C99" s="22"/>
      <c r="D99" s="23">
        <f>SUM(D96:D98)</f>
        <v>307.83999999999997</v>
      </c>
      <c r="E99" s="5"/>
    </row>
    <row r="100" spans="1:6" x14ac:dyDescent="0.2">
      <c r="A100" s="12" t="s">
        <v>135</v>
      </c>
      <c r="B100" s="18" t="s">
        <v>224</v>
      </c>
      <c r="C100" s="19" t="s">
        <v>177</v>
      </c>
      <c r="D100" s="15">
        <v>0.45</v>
      </c>
      <c r="E100" s="16">
        <v>3431</v>
      </c>
      <c r="F100" s="17" t="s">
        <v>136</v>
      </c>
    </row>
    <row r="101" spans="1:6" x14ac:dyDescent="0.2">
      <c r="A101" s="12" t="s">
        <v>135</v>
      </c>
      <c r="B101" s="18" t="s">
        <v>224</v>
      </c>
      <c r="C101" s="19" t="s">
        <v>177</v>
      </c>
      <c r="D101" s="15">
        <v>187.6</v>
      </c>
      <c r="E101" s="16">
        <v>3431</v>
      </c>
      <c r="F101" s="17" t="s">
        <v>47</v>
      </c>
    </row>
    <row r="102" spans="1:6" x14ac:dyDescent="0.2">
      <c r="A102" s="12" t="s">
        <v>135</v>
      </c>
      <c r="B102" s="18" t="s">
        <v>224</v>
      </c>
      <c r="C102" s="19" t="s">
        <v>177</v>
      </c>
      <c r="D102" s="15">
        <v>17.579999999999998</v>
      </c>
      <c r="E102" s="16">
        <v>3431</v>
      </c>
      <c r="F102" s="17" t="s">
        <v>47</v>
      </c>
    </row>
    <row r="103" spans="1:6" x14ac:dyDescent="0.2">
      <c r="A103" s="17" t="s">
        <v>135</v>
      </c>
      <c r="B103" s="18" t="s">
        <v>224</v>
      </c>
      <c r="C103" s="19" t="s">
        <v>177</v>
      </c>
      <c r="D103" s="15">
        <v>503753.43</v>
      </c>
      <c r="E103" s="16">
        <v>3434</v>
      </c>
      <c r="F103" s="17" t="s">
        <v>137</v>
      </c>
    </row>
    <row r="104" spans="1:6" x14ac:dyDescent="0.2">
      <c r="A104" s="12" t="s">
        <v>135</v>
      </c>
      <c r="B104" s="18" t="s">
        <v>224</v>
      </c>
      <c r="C104" s="19" t="s">
        <v>177</v>
      </c>
      <c r="D104" s="15">
        <v>0.45</v>
      </c>
      <c r="E104" s="20">
        <v>3431</v>
      </c>
      <c r="F104" s="17" t="s">
        <v>136</v>
      </c>
    </row>
    <row r="105" spans="1:6" x14ac:dyDescent="0.2">
      <c r="A105" s="12" t="s">
        <v>135</v>
      </c>
      <c r="B105" s="18" t="s">
        <v>224</v>
      </c>
      <c r="C105" s="19" t="s">
        <v>177</v>
      </c>
      <c r="D105" s="15">
        <v>0.9</v>
      </c>
      <c r="E105" s="16">
        <v>3431</v>
      </c>
      <c r="F105" s="17" t="s">
        <v>136</v>
      </c>
    </row>
    <row r="106" spans="1:6" x14ac:dyDescent="0.2">
      <c r="A106" s="12" t="s">
        <v>135</v>
      </c>
      <c r="B106" s="18" t="s">
        <v>224</v>
      </c>
      <c r="C106" s="19" t="s">
        <v>177</v>
      </c>
      <c r="D106" s="15">
        <v>10.62</v>
      </c>
      <c r="E106" s="20">
        <v>3431</v>
      </c>
      <c r="F106" s="17" t="s">
        <v>136</v>
      </c>
    </row>
    <row r="107" spans="1:6" x14ac:dyDescent="0.2">
      <c r="A107" s="12" t="s">
        <v>135</v>
      </c>
      <c r="B107" s="18" t="s">
        <v>224</v>
      </c>
      <c r="C107" s="19" t="s">
        <v>177</v>
      </c>
      <c r="D107" s="15">
        <v>0.16</v>
      </c>
      <c r="E107" s="20">
        <v>3431</v>
      </c>
      <c r="F107" s="17" t="s">
        <v>136</v>
      </c>
    </row>
    <row r="108" spans="1:6" x14ac:dyDescent="0.2">
      <c r="A108" s="12" t="s">
        <v>135</v>
      </c>
      <c r="B108" s="18" t="s">
        <v>224</v>
      </c>
      <c r="C108" s="19" t="s">
        <v>177</v>
      </c>
      <c r="D108" s="15">
        <v>10.62</v>
      </c>
      <c r="E108" s="20">
        <v>3431</v>
      </c>
      <c r="F108" s="17" t="s">
        <v>136</v>
      </c>
    </row>
    <row r="109" spans="1:6" x14ac:dyDescent="0.2">
      <c r="A109" s="21" t="s">
        <v>17</v>
      </c>
      <c r="B109" s="21"/>
      <c r="C109" s="22"/>
      <c r="D109" s="23">
        <f>SUM(D100:D108)</f>
        <v>503981.81</v>
      </c>
      <c r="E109" s="5"/>
    </row>
    <row r="110" spans="1:6" x14ac:dyDescent="0.2">
      <c r="A110" s="25" t="s">
        <v>138</v>
      </c>
      <c r="B110" s="18">
        <v>85584865987</v>
      </c>
      <c r="C110" s="19" t="s">
        <v>177</v>
      </c>
      <c r="D110" s="15">
        <v>11.94</v>
      </c>
      <c r="E110" s="20">
        <v>3234</v>
      </c>
      <c r="F110" s="17" t="s">
        <v>37</v>
      </c>
    </row>
    <row r="111" spans="1:6" x14ac:dyDescent="0.2">
      <c r="A111" s="32" t="s">
        <v>138</v>
      </c>
      <c r="B111" s="18">
        <v>85584865987</v>
      </c>
      <c r="C111" s="19" t="s">
        <v>177</v>
      </c>
      <c r="D111" s="15">
        <v>69.3</v>
      </c>
      <c r="E111" s="20">
        <v>3234</v>
      </c>
      <c r="F111" s="17" t="s">
        <v>37</v>
      </c>
    </row>
    <row r="112" spans="1:6" x14ac:dyDescent="0.2">
      <c r="A112" s="21" t="s">
        <v>17</v>
      </c>
      <c r="B112" s="21"/>
      <c r="C112" s="22"/>
      <c r="D112" s="23">
        <f>SUM(D110:D111)</f>
        <v>81.239999999999995</v>
      </c>
      <c r="E112" s="5"/>
    </row>
    <row r="113" spans="1:6" ht="20.399999999999999" x14ac:dyDescent="0.2">
      <c r="A113" s="25" t="s">
        <v>139</v>
      </c>
      <c r="B113" s="18">
        <v>83416546499</v>
      </c>
      <c r="C113" s="19" t="s">
        <v>225</v>
      </c>
      <c r="D113" s="15">
        <v>37.49</v>
      </c>
      <c r="E113" s="20">
        <v>3234</v>
      </c>
      <c r="F113" s="17" t="s">
        <v>133</v>
      </c>
    </row>
    <row r="114" spans="1:6" ht="20.399999999999999" x14ac:dyDescent="0.2">
      <c r="A114" s="25" t="s">
        <v>139</v>
      </c>
      <c r="B114" s="18">
        <v>83416546499</v>
      </c>
      <c r="C114" s="19" t="s">
        <v>225</v>
      </c>
      <c r="D114" s="15">
        <v>303.7</v>
      </c>
      <c r="E114" s="20">
        <v>3234</v>
      </c>
      <c r="F114" s="17" t="s">
        <v>133</v>
      </c>
    </row>
    <row r="115" spans="1:6" ht="20.399999999999999" x14ac:dyDescent="0.2">
      <c r="A115" s="25" t="s">
        <v>139</v>
      </c>
      <c r="B115" s="18">
        <v>83416546499</v>
      </c>
      <c r="C115" s="19" t="s">
        <v>225</v>
      </c>
      <c r="D115" s="15">
        <v>601.99</v>
      </c>
      <c r="E115" s="20">
        <v>3234</v>
      </c>
      <c r="F115" s="17" t="s">
        <v>133</v>
      </c>
    </row>
    <row r="116" spans="1:6" x14ac:dyDescent="0.2">
      <c r="A116" s="21" t="s">
        <v>17</v>
      </c>
      <c r="B116" s="21"/>
      <c r="C116" s="22"/>
      <c r="D116" s="23">
        <f>SUM(D113:D115)</f>
        <v>943.18000000000006</v>
      </c>
      <c r="E116" s="5"/>
    </row>
    <row r="117" spans="1:6" ht="10.8" thickBot="1" x14ac:dyDescent="0.25">
      <c r="A117" s="33" t="s">
        <v>140</v>
      </c>
      <c r="B117" s="34" t="s">
        <v>226</v>
      </c>
      <c r="C117" s="35" t="s">
        <v>177</v>
      </c>
      <c r="D117" s="36">
        <v>923.76</v>
      </c>
      <c r="E117" s="20">
        <v>3212</v>
      </c>
      <c r="F117" s="17" t="s">
        <v>73</v>
      </c>
    </row>
    <row r="118" spans="1:6" ht="10.8" thickBot="1" x14ac:dyDescent="0.25">
      <c r="A118" s="37" t="s">
        <v>17</v>
      </c>
      <c r="B118" s="38"/>
      <c r="C118" s="39"/>
      <c r="D118" s="40">
        <f>D8+D12+D13+D14+D15+D16+D17+D18+D19+D20+D21+D22+D23+D24+D25+D26+D29+D30+D31+D32+D35+D36+D37+D40+D41+D42+D43+D44+D45+D46+D47+D52+D53+D54+D55+D56+D57+D58+D59+D60+D61+D62+D63+D64+D67+D68+D69+D72+D73+D74+D75+D76+D77+D80+D81+D82+D86+D87+D88+D89+D90+D91+D92+D93+D94+D95+D99+D109+D112+D116+D117</f>
        <v>558877.07000000007</v>
      </c>
      <c r="E118" s="41"/>
    </row>
    <row r="119" spans="1:6" x14ac:dyDescent="0.2">
      <c r="A119" s="17" t="s">
        <v>141</v>
      </c>
      <c r="B119" s="88" t="s">
        <v>142</v>
      </c>
      <c r="C119" s="89" t="s">
        <v>142</v>
      </c>
      <c r="D119" s="14">
        <v>1145.01</v>
      </c>
      <c r="E119" s="42">
        <v>2327</v>
      </c>
      <c r="F119" s="43" t="s">
        <v>143</v>
      </c>
    </row>
    <row r="120" spans="1:6" x14ac:dyDescent="0.2">
      <c r="A120" s="44"/>
      <c r="B120" s="90"/>
      <c r="C120" s="91"/>
      <c r="D120" s="45">
        <f>SUM(D119)</f>
        <v>1145.01</v>
      </c>
      <c r="E120" s="42"/>
      <c r="F120" s="43"/>
    </row>
    <row r="121" spans="1:6" x14ac:dyDescent="0.2">
      <c r="A121" s="17" t="s">
        <v>144</v>
      </c>
      <c r="B121" s="88" t="s">
        <v>142</v>
      </c>
      <c r="C121" s="88" t="s">
        <v>142</v>
      </c>
      <c r="D121" s="14">
        <v>273</v>
      </c>
      <c r="E121" s="42">
        <v>3237</v>
      </c>
      <c r="F121" s="43" t="s">
        <v>145</v>
      </c>
    </row>
    <row r="122" spans="1:6" x14ac:dyDescent="0.2">
      <c r="A122" s="17" t="s">
        <v>146</v>
      </c>
      <c r="B122" s="88" t="s">
        <v>142</v>
      </c>
      <c r="C122" s="88" t="s">
        <v>142</v>
      </c>
      <c r="D122" s="14">
        <v>189</v>
      </c>
      <c r="E122" s="42">
        <v>3237</v>
      </c>
      <c r="F122" s="43" t="s">
        <v>145</v>
      </c>
    </row>
    <row r="123" spans="1:6" x14ac:dyDescent="0.2">
      <c r="A123" s="17" t="s">
        <v>147</v>
      </c>
      <c r="B123" s="88" t="s">
        <v>142</v>
      </c>
      <c r="C123" s="88" t="s">
        <v>142</v>
      </c>
      <c r="D123" s="14">
        <v>363.99</v>
      </c>
      <c r="E123" s="42">
        <v>3237</v>
      </c>
      <c r="F123" s="43" t="s">
        <v>145</v>
      </c>
    </row>
    <row r="124" spans="1:6" x14ac:dyDescent="0.2">
      <c r="A124" s="17" t="s">
        <v>148</v>
      </c>
      <c r="B124" s="88" t="s">
        <v>142</v>
      </c>
      <c r="C124" s="88" t="s">
        <v>142</v>
      </c>
      <c r="D124" s="14">
        <v>872</v>
      </c>
      <c r="E124" s="42">
        <v>3237</v>
      </c>
      <c r="F124" s="43" t="s">
        <v>145</v>
      </c>
    </row>
    <row r="125" spans="1:6" x14ac:dyDescent="0.2">
      <c r="A125" s="17" t="s">
        <v>149</v>
      </c>
      <c r="B125" s="88" t="s">
        <v>142</v>
      </c>
      <c r="C125" s="88" t="s">
        <v>142</v>
      </c>
      <c r="D125" s="14">
        <v>243</v>
      </c>
      <c r="E125" s="42">
        <v>3237</v>
      </c>
      <c r="F125" s="43" t="s">
        <v>145</v>
      </c>
    </row>
    <row r="126" spans="1:6" x14ac:dyDescent="0.2">
      <c r="A126" s="17" t="s">
        <v>150</v>
      </c>
      <c r="B126" s="88" t="s">
        <v>142</v>
      </c>
      <c r="C126" s="88" t="s">
        <v>142</v>
      </c>
      <c r="D126" s="14">
        <v>552</v>
      </c>
      <c r="E126" s="42">
        <v>3237</v>
      </c>
      <c r="F126" s="43" t="s">
        <v>145</v>
      </c>
    </row>
    <row r="127" spans="1:6" x14ac:dyDescent="0.2">
      <c r="A127" s="17" t="s">
        <v>151</v>
      </c>
      <c r="B127" s="88" t="s">
        <v>142</v>
      </c>
      <c r="C127" s="88" t="s">
        <v>142</v>
      </c>
      <c r="D127" s="14">
        <v>36</v>
      </c>
      <c r="E127" s="42">
        <v>3237</v>
      </c>
      <c r="F127" s="43" t="s">
        <v>145</v>
      </c>
    </row>
    <row r="128" spans="1:6" x14ac:dyDescent="0.2">
      <c r="A128" s="17" t="s">
        <v>152</v>
      </c>
      <c r="B128" s="88" t="s">
        <v>142</v>
      </c>
      <c r="C128" s="88" t="s">
        <v>142</v>
      </c>
      <c r="D128" s="14">
        <v>54</v>
      </c>
      <c r="E128" s="42">
        <v>3237</v>
      </c>
      <c r="F128" s="43" t="s">
        <v>145</v>
      </c>
    </row>
    <row r="129" spans="1:6" x14ac:dyDescent="0.2">
      <c r="A129" s="17" t="s">
        <v>153</v>
      </c>
      <c r="B129" s="88" t="s">
        <v>142</v>
      </c>
      <c r="C129" s="88" t="s">
        <v>142</v>
      </c>
      <c r="D129" s="14">
        <v>660</v>
      </c>
      <c r="E129" s="42">
        <v>3237</v>
      </c>
      <c r="F129" s="43" t="s">
        <v>145</v>
      </c>
    </row>
    <row r="130" spans="1:6" x14ac:dyDescent="0.2">
      <c r="A130" s="46"/>
      <c r="B130" s="92"/>
      <c r="C130" s="93"/>
      <c r="D130" s="48">
        <f>SUM(D121:D129)</f>
        <v>3242.99</v>
      </c>
      <c r="E130" s="49"/>
      <c r="F130" s="50"/>
    </row>
    <row r="131" spans="1:6" x14ac:dyDescent="0.2">
      <c r="A131" s="51" t="s">
        <v>154</v>
      </c>
      <c r="B131" s="88" t="s">
        <v>142</v>
      </c>
      <c r="C131" s="88" t="s">
        <v>142</v>
      </c>
      <c r="D131" s="52">
        <v>100</v>
      </c>
      <c r="E131" s="49">
        <v>3299</v>
      </c>
      <c r="F131" s="53" t="s">
        <v>155</v>
      </c>
    </row>
    <row r="132" spans="1:6" x14ac:dyDescent="0.2">
      <c r="A132" s="51" t="s">
        <v>156</v>
      </c>
      <c r="B132" s="88" t="s">
        <v>142</v>
      </c>
      <c r="C132" s="88" t="s">
        <v>142</v>
      </c>
      <c r="D132" s="52">
        <v>100</v>
      </c>
      <c r="E132" s="49">
        <v>3299</v>
      </c>
      <c r="F132" s="53" t="s">
        <v>155</v>
      </c>
    </row>
    <row r="133" spans="1:6" x14ac:dyDescent="0.2">
      <c r="A133" s="51" t="s">
        <v>157</v>
      </c>
      <c r="B133" s="88" t="s">
        <v>142</v>
      </c>
      <c r="C133" s="88" t="s">
        <v>142</v>
      </c>
      <c r="D133" s="52">
        <v>100</v>
      </c>
      <c r="E133" s="49">
        <v>3299</v>
      </c>
      <c r="F133" s="53" t="s">
        <v>155</v>
      </c>
    </row>
    <row r="134" spans="1:6" x14ac:dyDescent="0.2">
      <c r="A134" s="51" t="s">
        <v>158</v>
      </c>
      <c r="B134" s="88" t="s">
        <v>142</v>
      </c>
      <c r="C134" s="88" t="s">
        <v>142</v>
      </c>
      <c r="D134" s="52">
        <v>100</v>
      </c>
      <c r="E134" s="49">
        <v>3299</v>
      </c>
      <c r="F134" s="53" t="s">
        <v>155</v>
      </c>
    </row>
    <row r="135" spans="1:6" x14ac:dyDescent="0.2">
      <c r="A135" s="51" t="s">
        <v>159</v>
      </c>
      <c r="B135" s="88" t="s">
        <v>142</v>
      </c>
      <c r="C135" s="88" t="s">
        <v>142</v>
      </c>
      <c r="D135" s="52">
        <v>100</v>
      </c>
      <c r="E135" s="49">
        <v>3299</v>
      </c>
      <c r="F135" s="53" t="s">
        <v>155</v>
      </c>
    </row>
    <row r="136" spans="1:6" x14ac:dyDescent="0.2">
      <c r="A136" s="51" t="s">
        <v>160</v>
      </c>
      <c r="B136" s="88" t="s">
        <v>142</v>
      </c>
      <c r="C136" s="88" t="s">
        <v>142</v>
      </c>
      <c r="D136" s="52">
        <v>100</v>
      </c>
      <c r="E136" s="49">
        <v>3299</v>
      </c>
      <c r="F136" s="53" t="s">
        <v>155</v>
      </c>
    </row>
    <row r="137" spans="1:6" x14ac:dyDescent="0.2">
      <c r="A137" s="51" t="s">
        <v>161</v>
      </c>
      <c r="B137" s="88" t="s">
        <v>142</v>
      </c>
      <c r="C137" s="88" t="s">
        <v>142</v>
      </c>
      <c r="D137" s="52">
        <v>100</v>
      </c>
      <c r="E137" s="49">
        <v>3299</v>
      </c>
      <c r="F137" s="53" t="s">
        <v>155</v>
      </c>
    </row>
    <row r="138" spans="1:6" x14ac:dyDescent="0.2">
      <c r="A138" s="51" t="s">
        <v>162</v>
      </c>
      <c r="B138" s="88" t="s">
        <v>142</v>
      </c>
      <c r="C138" s="88" t="s">
        <v>142</v>
      </c>
      <c r="D138" s="52">
        <v>100</v>
      </c>
      <c r="E138" s="49">
        <v>3299</v>
      </c>
      <c r="F138" s="53" t="s">
        <v>155</v>
      </c>
    </row>
    <row r="139" spans="1:6" x14ac:dyDescent="0.2">
      <c r="A139" s="51" t="s">
        <v>163</v>
      </c>
      <c r="B139" s="88" t="s">
        <v>142</v>
      </c>
      <c r="C139" s="88" t="s">
        <v>142</v>
      </c>
      <c r="D139" s="52">
        <v>100</v>
      </c>
      <c r="E139" s="49">
        <v>3299</v>
      </c>
      <c r="F139" s="53" t="s">
        <v>155</v>
      </c>
    </row>
    <row r="140" spans="1:6" x14ac:dyDescent="0.2">
      <c r="A140" s="51" t="s">
        <v>164</v>
      </c>
      <c r="B140" s="88" t="s">
        <v>142</v>
      </c>
      <c r="C140" s="88" t="s">
        <v>142</v>
      </c>
      <c r="D140" s="52">
        <v>100</v>
      </c>
      <c r="E140" s="49">
        <v>3299</v>
      </c>
      <c r="F140" s="53" t="s">
        <v>155</v>
      </c>
    </row>
    <row r="141" spans="1:6" x14ac:dyDescent="0.2">
      <c r="A141" s="51" t="s">
        <v>165</v>
      </c>
      <c r="B141" s="88" t="s">
        <v>142</v>
      </c>
      <c r="C141" s="88" t="s">
        <v>142</v>
      </c>
      <c r="D141" s="52">
        <v>100</v>
      </c>
      <c r="E141" s="49">
        <v>3299</v>
      </c>
      <c r="F141" s="53" t="s">
        <v>155</v>
      </c>
    </row>
    <row r="142" spans="1:6" x14ac:dyDescent="0.2">
      <c r="A142" s="46"/>
      <c r="B142" s="47"/>
      <c r="C142" s="48"/>
      <c r="D142" s="48">
        <f>SUM(D131:D141)</f>
        <v>1100</v>
      </c>
      <c r="E142" s="95"/>
      <c r="F142" s="96"/>
    </row>
    <row r="143" spans="1:6" ht="11.4" x14ac:dyDescent="0.2">
      <c r="A143" s="17" t="s">
        <v>166</v>
      </c>
      <c r="B143" s="54"/>
      <c r="C143" s="55"/>
      <c r="D143" s="14">
        <v>6599.25</v>
      </c>
      <c r="E143" s="42">
        <v>3111</v>
      </c>
      <c r="F143" s="56" t="s">
        <v>167</v>
      </c>
    </row>
    <row r="144" spans="1:6" ht="11.4" x14ac:dyDescent="0.2">
      <c r="A144" s="57"/>
      <c r="B144" s="58"/>
      <c r="C144" s="55"/>
      <c r="D144" s="14">
        <v>1088.8699999999999</v>
      </c>
      <c r="E144" s="42">
        <v>31321</v>
      </c>
      <c r="F144" s="56" t="s">
        <v>168</v>
      </c>
    </row>
    <row r="145" spans="1:6" ht="11.4" x14ac:dyDescent="0.2">
      <c r="A145" s="57"/>
      <c r="B145" s="58"/>
      <c r="C145" s="55"/>
      <c r="D145" s="14">
        <v>107.77</v>
      </c>
      <c r="E145" s="42">
        <v>3212</v>
      </c>
      <c r="F145" s="56" t="s">
        <v>169</v>
      </c>
    </row>
    <row r="146" spans="1:6" ht="11.4" x14ac:dyDescent="0.2">
      <c r="A146" s="57"/>
      <c r="B146" s="58"/>
      <c r="C146" s="55"/>
      <c r="D146" s="19">
        <v>504</v>
      </c>
      <c r="E146" s="59">
        <v>3295</v>
      </c>
      <c r="F146" s="56" t="s">
        <v>170</v>
      </c>
    </row>
    <row r="147" spans="1:6" ht="11.4" x14ac:dyDescent="0.2">
      <c r="A147" s="57"/>
      <c r="B147" s="58"/>
      <c r="C147" s="55"/>
      <c r="D147" s="60">
        <v>373.45</v>
      </c>
      <c r="E147" s="61">
        <v>3213</v>
      </c>
      <c r="F147" s="12" t="s">
        <v>171</v>
      </c>
    </row>
    <row r="148" spans="1:6" ht="11.4" x14ac:dyDescent="0.2">
      <c r="A148" s="62"/>
      <c r="B148" s="63"/>
      <c r="C148" s="64"/>
      <c r="D148" s="65">
        <v>2823.98</v>
      </c>
      <c r="E148" s="66">
        <v>3211</v>
      </c>
      <c r="F148" s="67" t="s">
        <v>172</v>
      </c>
    </row>
    <row r="149" spans="1:6" ht="11.4" x14ac:dyDescent="0.2">
      <c r="A149" s="57"/>
      <c r="B149" s="58"/>
      <c r="C149" s="55"/>
      <c r="D149" s="14">
        <v>9</v>
      </c>
      <c r="E149" s="42">
        <v>3239</v>
      </c>
      <c r="F149" s="56" t="s">
        <v>173</v>
      </c>
    </row>
    <row r="150" spans="1:6" ht="11.4" x14ac:dyDescent="0.2">
      <c r="A150" s="57"/>
      <c r="B150" s="58"/>
      <c r="C150" s="68"/>
      <c r="D150" s="14">
        <v>98.5</v>
      </c>
      <c r="E150" s="42">
        <v>3293</v>
      </c>
      <c r="F150" s="56" t="s">
        <v>174</v>
      </c>
    </row>
    <row r="151" spans="1:6" ht="10.8" thickBot="1" x14ac:dyDescent="0.25">
      <c r="A151" s="69" t="s">
        <v>17</v>
      </c>
      <c r="B151" s="47"/>
      <c r="C151" s="70"/>
      <c r="D151" s="70">
        <f>SUM(D143:D150)</f>
        <v>11604.82</v>
      </c>
      <c r="E151" s="71"/>
      <c r="F151" s="72"/>
    </row>
    <row r="152" spans="1:6" ht="10.8" thickBot="1" x14ac:dyDescent="0.25">
      <c r="A152" s="73" t="s">
        <v>175</v>
      </c>
      <c r="B152" s="74"/>
      <c r="C152" s="75"/>
      <c r="D152" s="76">
        <f>SUM(D130+D142+D151+D120)</f>
        <v>17092.82</v>
      </c>
      <c r="E152" s="77"/>
      <c r="F152" s="78"/>
    </row>
    <row r="153" spans="1:6" ht="22.5" customHeight="1" thickBot="1" x14ac:dyDescent="0.25">
      <c r="A153" s="79" t="s">
        <v>176</v>
      </c>
      <c r="B153" s="80"/>
      <c r="C153" s="80"/>
      <c r="D153" s="81">
        <f>D118+D152</f>
        <v>575969.89</v>
      </c>
      <c r="E153" s="82"/>
      <c r="F153" s="83"/>
    </row>
    <row r="154" spans="1:6" ht="10.8" thickTop="1" x14ac:dyDescent="0.2"/>
  </sheetData>
  <sheetProtection algorithmName="SHA-512" hashValue="C6SWeaFqEu3MMOI+H0QEr5DT97gXIPr53k55yCw/hcgkVVCalmjbWSKq/2f25PwhLN2cs9GqVKdpj/vZs48ZoA==" saltValue="tfEKQdaJjGJzUNVpoCThHA==" spinCount="100000" sheet="1" objects="1" scenarios="1" selectLockedCells="1" selectUnlockedCells="1"/>
  <autoFilter ref="A7:F7" xr:uid="{00000000-0009-0000-0000-000000000000}">
    <sortState xmlns:xlrd2="http://schemas.microsoft.com/office/spreadsheetml/2017/richdata2" ref="A8:H108">
      <sortCondition ref="A7"/>
    </sortState>
  </autoFilter>
  <mergeCells count="1">
    <mergeCell ref="E142:F142"/>
  </mergeCells>
  <conditionalFormatting sqref="A14">
    <cfRule type="duplicateValues" dxfId="11" priority="4" stopIfTrue="1"/>
  </conditionalFormatting>
  <conditionalFormatting sqref="A15">
    <cfRule type="duplicateValues" dxfId="10" priority="12" stopIfTrue="1"/>
  </conditionalFormatting>
  <conditionalFormatting sqref="A17">
    <cfRule type="duplicateValues" dxfId="9" priority="9" stopIfTrue="1"/>
  </conditionalFormatting>
  <conditionalFormatting sqref="A23">
    <cfRule type="duplicateValues" dxfId="8" priority="10" stopIfTrue="1"/>
  </conditionalFormatting>
  <conditionalFormatting sqref="A24">
    <cfRule type="duplicateValues" dxfId="7" priority="11" stopIfTrue="1"/>
  </conditionalFormatting>
  <conditionalFormatting sqref="A27">
    <cfRule type="duplicateValues" dxfId="6" priority="8" stopIfTrue="1"/>
  </conditionalFormatting>
  <conditionalFormatting sqref="A28">
    <cfRule type="duplicateValues" dxfId="5" priority="7" stopIfTrue="1"/>
  </conditionalFormatting>
  <conditionalFormatting sqref="A48">
    <cfRule type="duplicateValues" dxfId="4" priority="3" stopIfTrue="1"/>
  </conditionalFormatting>
  <conditionalFormatting sqref="A51">
    <cfRule type="duplicateValues" dxfId="3" priority="5" stopIfTrue="1"/>
  </conditionalFormatting>
  <conditionalFormatting sqref="A66">
    <cfRule type="duplicateValues" dxfId="2" priority="6" stopIfTrue="1"/>
  </conditionalFormatting>
  <conditionalFormatting sqref="A73">
    <cfRule type="duplicateValues" dxfId="1" priority="2" stopIfTrue="1"/>
  </conditionalFormatting>
  <conditionalFormatting sqref="A95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c057fa-62a0-4dbe-8d81-6bc03045bc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43F6A4F5602428AE8ED8993ED013A" ma:contentTypeVersion="10" ma:contentTypeDescription="Create a new document." ma:contentTypeScope="" ma:versionID="16a61aa597644f77331f4ae971e967c5">
  <xsd:schema xmlns:xsd="http://www.w3.org/2001/XMLSchema" xmlns:xs="http://www.w3.org/2001/XMLSchema" xmlns:p="http://schemas.microsoft.com/office/2006/metadata/properties" xmlns:ns3="9ac057fa-62a0-4dbe-8d81-6bc03045bc92" targetNamespace="http://schemas.microsoft.com/office/2006/metadata/properties" ma:root="true" ma:fieldsID="b6eebde85947c17cd1cf524c2e5086ee" ns3:_="">
    <xsd:import namespace="9ac057fa-62a0-4dbe-8d81-6bc03045bc9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057fa-62a0-4dbe-8d81-6bc03045bc9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D086C-F1F7-4FB1-9D82-3DCEBDBADE5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c057fa-62a0-4dbe-8d81-6bc03045bc9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3DCCFA-6876-4BE3-96C1-E5A7BD777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c057fa-62a0-4dbe-8d81-6bc03045b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505BF-7B19-459E-AA36-3CAB1166E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Marina Matušin</cp:lastModifiedBy>
  <dcterms:created xsi:type="dcterms:W3CDTF">2025-02-07T12:15:00Z</dcterms:created>
  <dcterms:modified xsi:type="dcterms:W3CDTF">2025-02-20T12:49:13Z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0x01010092943F6A4F5602428AE8ED8993ED013A</vt:lpwstr>
  </property>
</Properties>
</file>