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TF\Desktop\MM-2024\Marenić - web\"/>
    </mc:Choice>
  </mc:AlternateContent>
  <bookViews>
    <workbookView xWindow="0" yWindow="0" windowWidth="20400" windowHeight="7752"/>
  </bookViews>
  <sheets>
    <sheet name="Studeni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D129" i="1"/>
  <c r="D144" i="1" s="1"/>
  <c r="D127" i="1"/>
  <c r="D114" i="1"/>
  <c r="D110" i="1"/>
  <c r="D105" i="1"/>
  <c r="D101" i="1"/>
  <c r="D92" i="1"/>
  <c r="D84" i="1"/>
  <c r="D81" i="1"/>
  <c r="D65" i="1"/>
  <c r="D58" i="1"/>
  <c r="D55" i="1"/>
  <c r="D47" i="1"/>
  <c r="D36" i="1"/>
  <c r="D29" i="1"/>
  <c r="D23" i="1"/>
  <c r="D19" i="1"/>
  <c r="D11" i="1"/>
  <c r="D115" i="1" s="1"/>
  <c r="D145" i="1" s="1"/>
</calcChain>
</file>

<file path=xl/sharedStrings.xml><?xml version="1.0" encoding="utf-8"?>
<sst xmlns="http://schemas.openxmlformats.org/spreadsheetml/2006/main" count="396" uniqueCount="192">
  <si>
    <t xml:space="preserve">NAZIV ISPLATITELJA: </t>
  </si>
  <si>
    <t xml:space="preserve">Sveučilište u Zagrebu </t>
  </si>
  <si>
    <t>Tekstilno-tehnološki fakultet</t>
  </si>
  <si>
    <t xml:space="preserve">ISPLATE SREDSTAVA    </t>
  </si>
  <si>
    <t xml:space="preserve">STUDENI </t>
  </si>
  <si>
    <t>U EURIMA</t>
  </si>
  <si>
    <t>NAZIV PRIMATELJA</t>
  </si>
  <si>
    <t>OIB</t>
  </si>
  <si>
    <t>SJEDIŠTE / PREBIVALIŠTE PRIMATELJA</t>
  </si>
  <si>
    <t>IZNOS</t>
  </si>
  <si>
    <t>KONTO</t>
  </si>
  <si>
    <t>VRSTA RASHODA / IZDATKA</t>
  </si>
  <si>
    <t>A1 Hrvatska d.o.o.</t>
  </si>
  <si>
    <t>Usluge telefona, telefaksa</t>
  </si>
  <si>
    <t>AVIO CLUB TRAVEL d.o.o.</t>
  </si>
  <si>
    <t>Naknade za smještaj na službenom putu u inozemstvu</t>
  </si>
  <si>
    <t>Naknade za prijevoz na službenom putu u inozemstvu</t>
  </si>
  <si>
    <t>UKUPNO</t>
  </si>
  <si>
    <t>BOŽENA TOMIČIĆ</t>
  </si>
  <si>
    <t>Ostale naknade šteta pravnim i fizičkim osobama</t>
  </si>
  <si>
    <t>CDS-BOND d.o.o.</t>
  </si>
  <si>
    <t>TEKUĆE ODRŽAVANJE-CENTRALNA TEHNIČKA ZAŠTITA</t>
  </si>
  <si>
    <t>CRESCAT  d.o.o.</t>
  </si>
  <si>
    <t>SITNI INVENTAR</t>
  </si>
  <si>
    <t>DAVORKA SEMENIĆ-PREMEC</t>
  </si>
  <si>
    <t>GDPR</t>
  </si>
  <si>
    <t>Obveze za predujmove</t>
  </si>
  <si>
    <t>DHL  INTERNATIONAL d.o.o.</t>
  </si>
  <si>
    <t>OSTALI MAT.ZA RED.POSL.</t>
  </si>
  <si>
    <t>DORMITORIJ D.O.O. ZA USLUGE</t>
  </si>
  <si>
    <t>Naknade za smještaj na službenom putu u zemlji</t>
  </si>
  <si>
    <t>Reprezentacija</t>
  </si>
  <si>
    <t>DRUGA GIMNAZIJA VARAŽDIN</t>
  </si>
  <si>
    <t>3223,3232,3234</t>
  </si>
  <si>
    <t>Električna energija, Plin, TEKUĆE ODRŽAV.OSTALE OPREME, Opskrba vodom</t>
  </si>
  <si>
    <t>DRŽAVNI PRORAČUN REPUBLIKE HRVATSKE</t>
  </si>
  <si>
    <t>Sudske pristojbe</t>
  </si>
  <si>
    <t>Obveze za porez na dodanu vrijednost po obračunu</t>
  </si>
  <si>
    <t>E-PLUS d.o.o.</t>
  </si>
  <si>
    <t>Laboratorijska oprema</t>
  </si>
  <si>
    <t>E-TOURS D.O.O.</t>
  </si>
  <si>
    <t>F E S T O  d.o.o.</t>
  </si>
  <si>
    <t>Financijska Agencija</t>
  </si>
  <si>
    <t>Usluge platnog prometa</t>
  </si>
  <si>
    <t>GRAD ZAGREB, GRADSKI URED ZA PROSTO</t>
  </si>
  <si>
    <t xml:space="preserve">OSTALE KOMUNALNE USLUGE-KOMUNALNA NAKNADA, ZAŠTITA VODA </t>
  </si>
  <si>
    <t>GRADIS d.o.o.</t>
  </si>
  <si>
    <t>TEKUĆE ODRŽAVANJE-RAZNO ZA GRAĐ.OBJEKTE</t>
  </si>
  <si>
    <t>HACH LANGE</t>
  </si>
  <si>
    <t>HEP - OPSKRBA d.o.o.</t>
  </si>
  <si>
    <t>Električna energija</t>
  </si>
  <si>
    <t>HMD</t>
  </si>
  <si>
    <t>Tuzemne članarine</t>
  </si>
  <si>
    <t>HODAK d.o.o.</t>
  </si>
  <si>
    <t>Ostale računalne usluge</t>
  </si>
  <si>
    <t>HP - HRVATSKA POŠTA</t>
  </si>
  <si>
    <t>Poštarina (pisma, tiskanice i sl.)</t>
  </si>
  <si>
    <t xml:space="preserve">HRVATSKI ZAVOD ZA ZDRAVSTVENO OSIGURANJE </t>
  </si>
  <si>
    <t>DOPRINOS ZA ZDRAVSTVO - SL.PUT U INO.</t>
  </si>
  <si>
    <t>HRVATSKO DRUŠTVO KEMIJSKIH INŽENJER</t>
  </si>
  <si>
    <t>Knjige</t>
  </si>
  <si>
    <t>HRVATSKO ERGONOMIJSKO DRUŠTVO</t>
  </si>
  <si>
    <t>Seminari, savjetovanja i simpoziji</t>
  </si>
  <si>
    <t>HRVATSKO KEMIJSKO DRUŠTVO</t>
  </si>
  <si>
    <t>HT-HRVATSKE TELEKOMUNIKACIJE</t>
  </si>
  <si>
    <t>Usluge interneta</t>
  </si>
  <si>
    <t>INFO PULS d.o.o.</t>
  </si>
  <si>
    <t>INTER-ING d.o.o.</t>
  </si>
  <si>
    <t>Materijal i sredstva za čišćenje i održavanje</t>
  </si>
  <si>
    <t>Materijal za higijenske potrebe i njegu, prvu pomoć</t>
  </si>
  <si>
    <t>LELUBA</t>
  </si>
  <si>
    <t>UREDSKI MATERIJAL-RAZNO</t>
  </si>
  <si>
    <t>UREDSKI MATERIJAL-RAZNO, SITNI INVENTAR</t>
  </si>
  <si>
    <t>LIFTMONT  d.o.o.</t>
  </si>
  <si>
    <t>TEKUĆE ODRŽAVANJE -SERVIS DIZALA-232321</t>
  </si>
  <si>
    <t>LT, D.O.O.</t>
  </si>
  <si>
    <t>TEKUĆE ODRŽAV.OSTALE OPREME-232322</t>
  </si>
  <si>
    <t>MATIĆ d.o.o.</t>
  </si>
  <si>
    <t>OPSKRBA VODOM-aparati</t>
  </si>
  <si>
    <t>MDPI AG</t>
  </si>
  <si>
    <t>SEMINARI,SAVJETOVANJA-OBJAVA RADA</t>
  </si>
  <si>
    <t>MEĐIMURJE-PLIN d.o.o. za opskrbu pr</t>
  </si>
  <si>
    <t>Plin</t>
  </si>
  <si>
    <t>MILTONIA d.o.o.</t>
  </si>
  <si>
    <t>NARODNE NOVINE  d.d.</t>
  </si>
  <si>
    <t>USLUGE INFORMIRANJA-OGLASI</t>
  </si>
  <si>
    <t>NICKJ d.o.o.</t>
  </si>
  <si>
    <t>Promidžbeni materijali</t>
  </si>
  <si>
    <t>Odvjetničko društvo Primorac i part</t>
  </si>
  <si>
    <t>Usluge odvjetnika i pravnog savjetovanja</t>
  </si>
  <si>
    <t>OPG GRŠKOVIĆ JASMINKA</t>
  </si>
  <si>
    <t>Pertec machines</t>
  </si>
  <si>
    <t>PEVEX d.d.</t>
  </si>
  <si>
    <t>Ostali materijal i dijelovi za tekuće i investicijsko održavanje</t>
  </si>
  <si>
    <t>POLIKLINIKA SVETI ROK M.D.</t>
  </si>
  <si>
    <t>Obvezni i preventivni zdravstveni pregledi zaposlenika</t>
  </si>
  <si>
    <t>PREHRAMBENO-BIOTEHNOLOŠKI FAKULTET</t>
  </si>
  <si>
    <t>Zakupnine i najamnine za građevinske objekte</t>
  </si>
  <si>
    <t>PROSAT  d.o.o.</t>
  </si>
  <si>
    <t>UREDSKI MATERIJAL-TONERI I TINTA</t>
  </si>
  <si>
    <t>PUTNIKOVIĆ p.z.</t>
  </si>
  <si>
    <t>ROSIP d.o.o.</t>
  </si>
  <si>
    <t>RU-VE d.o.o.</t>
  </si>
  <si>
    <t>SPERANZA</t>
  </si>
  <si>
    <t>STIV MED</t>
  </si>
  <si>
    <t>STUDENTSKI CENTAR DUBROVNIK</t>
  </si>
  <si>
    <t>SVETMAR d.o.o.</t>
  </si>
  <si>
    <t xml:space="preserve">SVEUČILIŠNI RAČUNSKI CENTAR </t>
  </si>
  <si>
    <t>ŠKOLA ZA MODU I DIZAJN</t>
  </si>
  <si>
    <t>Topla voda (toplana); Opskrba vodom; Iznošenje i odvoz smeća;Električna energija;OSTALE KOMUNALNE USLUGE-KOMUNALNA NAKNADA</t>
  </si>
  <si>
    <t>TEHNODARIJA d.o.o.</t>
  </si>
  <si>
    <t>TEKUĆE ODRŽAVANJE-KLIMATIZACIJA, GRIJANJE</t>
  </si>
  <si>
    <t>ULIX D.O.O.</t>
  </si>
  <si>
    <t>UNIVERZA V LJUBLJANI NARAVOSLOVNOTE</t>
  </si>
  <si>
    <t>VARKOM d.d.</t>
  </si>
  <si>
    <t>Opskrba vodom</t>
  </si>
  <si>
    <t>ZAGREBAČKA BANKA D.D.</t>
  </si>
  <si>
    <t>Usluge banaka</t>
  </si>
  <si>
    <t xml:space="preserve">ZAGREBAČKI HOLDING d.o.o. PODRUŽNICA ČISTOĆA </t>
  </si>
  <si>
    <t>Iznošenje i odvoz smeća</t>
  </si>
  <si>
    <t>ZAGREBAČKI HOLDING d.o.o. PODRUŽNICA VODOOPSKRBA</t>
  </si>
  <si>
    <t>Z-EL d.o.o. CHIPOTEKA</t>
  </si>
  <si>
    <t>ZET</t>
  </si>
  <si>
    <t>PRIJEVOZ NA POSAO-GRADSKI</t>
  </si>
  <si>
    <t xml:space="preserve">UKUPNO </t>
  </si>
  <si>
    <t>BAKAL IVANA</t>
  </si>
  <si>
    <t>Intelektualne i osobne usluge (ugovor o djelu, ukupan trošak)</t>
  </si>
  <si>
    <t>BOUREK BARBARA</t>
  </si>
  <si>
    <t>JAKUPEC SANJA</t>
  </si>
  <si>
    <t>JERNEIC IVAN</t>
  </si>
  <si>
    <t>KARIN FRANKA</t>
  </si>
  <si>
    <t>KLACMER MARIO</t>
  </si>
  <si>
    <t>STRACENSKI KALAUZ MAJA</t>
  </si>
  <si>
    <t>SEDLAR NIKOLA</t>
  </si>
  <si>
    <t>KINCIC SANDA</t>
  </si>
  <si>
    <t>MAIXNER PATRIK</t>
  </si>
  <si>
    <t>Stipendija</t>
  </si>
  <si>
    <t>Plaće za redovan rad</t>
  </si>
  <si>
    <t>Doprinosi za obvezno zdravstveno osiguranje</t>
  </si>
  <si>
    <t>Prijevoz na posao i s posla</t>
  </si>
  <si>
    <t>Novčana naknada za nezapošljavanje invalida</t>
  </si>
  <si>
    <t>Bruto - tužbe</t>
  </si>
  <si>
    <t>Doprinosi na plaću - tužbe</t>
  </si>
  <si>
    <t>Kamate - tužbe</t>
  </si>
  <si>
    <t xml:space="preserve">Parnični troškovi </t>
  </si>
  <si>
    <t>Službena putovanja</t>
  </si>
  <si>
    <t>Sitni inventar                                              Refund</t>
  </si>
  <si>
    <t>3221, 3224, 3233</t>
  </si>
  <si>
    <t>Ostali mat., Promidžbeni materijali              Refund</t>
  </si>
  <si>
    <t>Zdravstveni pregledi                                  Refund</t>
  </si>
  <si>
    <t>Licence                                                      Refund</t>
  </si>
  <si>
    <t xml:space="preserve">SVEUKUPNO </t>
  </si>
  <si>
    <t>71499705255</t>
  </si>
  <si>
    <t>31608194500</t>
  </si>
  <si>
    <t>27344762042</t>
  </si>
  <si>
    <t>11578972258</t>
  </si>
  <si>
    <t>85821130368</t>
  </si>
  <si>
    <t>61817894937</t>
  </si>
  <si>
    <t>05394150139</t>
  </si>
  <si>
    <t>02958272670 </t>
  </si>
  <si>
    <t>81793146560</t>
  </si>
  <si>
    <t>47552771512</t>
  </si>
  <si>
    <t>41071182</t>
  </si>
  <si>
    <t>E115694943</t>
  </si>
  <si>
    <t>64546066176</t>
  </si>
  <si>
    <t>16354758266</t>
  </si>
  <si>
    <t>73660371074</t>
  </si>
  <si>
    <t>56831241098</t>
  </si>
  <si>
    <t>08044398886</t>
  </si>
  <si>
    <t>26561427801</t>
  </si>
  <si>
    <t>SI71674705</t>
  </si>
  <si>
    <t>79232312348</t>
  </si>
  <si>
    <t>11374156664</t>
  </si>
  <si>
    <t>82031999604</t>
  </si>
  <si>
    <t>ZAGREB</t>
  </si>
  <si>
    <t>VARAŽDIN</t>
  </si>
  <si>
    <t>GORNJI STUPNIK</t>
  </si>
  <si>
    <t>ČAKOVEC</t>
  </si>
  <si>
    <t>SESVETE</t>
  </si>
  <si>
    <t>ŠENTJERNEJ</t>
  </si>
  <si>
    <t>VELIKA GORICA</t>
  </si>
  <si>
    <t xml:space="preserve">BASEL, ŠVICARSKA </t>
  </si>
  <si>
    <t>SAMOBOR</t>
  </si>
  <si>
    <t>Mali Bukovec</t>
  </si>
  <si>
    <t>SPLIT</t>
  </si>
  <si>
    <t>KRK</t>
  </si>
  <si>
    <t>OSIJEK</t>
  </si>
  <si>
    <t>Putniković</t>
  </si>
  <si>
    <t>SVETA NEDJELJA</t>
  </si>
  <si>
    <t>DUBROVNIK</t>
  </si>
  <si>
    <t>MARIBOR</t>
  </si>
  <si>
    <t xml:space="preserve">ZAGREB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</si>
</sst>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rgb="FFC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12">
    <xf numFmtId="0" fontId="0" fillId="0" borderId="0" xfId="0"/>
    <xf numFmtId="0" fontId="3" fillId="0" borderId="0" xfId="2" applyNumberFormat="1" applyFont="1" applyFill="1" applyBorder="1" applyAlignment="1">
      <alignment horizontal="left" vertical="center" wrapText="1"/>
    </xf>
    <xf numFmtId="0" fontId="3" fillId="0" borderId="0" xfId="2" applyNumberFormat="1" applyFont="1" applyFill="1" applyBorder="1" applyAlignment="1">
      <alignment horizontal="lef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Alignment="1">
      <alignment horizontal="left"/>
    </xf>
    <xf numFmtId="0" fontId="3" fillId="0" borderId="0" xfId="2" applyNumberFormat="1" applyFont="1" applyFill="1" applyAlignment="1">
      <alignment horizontal="left" vertical="center" wrapText="1"/>
    </xf>
    <xf numFmtId="0" fontId="3" fillId="0" borderId="0" xfId="2" applyNumberFormat="1" applyFont="1" applyFill="1" applyAlignment="1">
      <alignment horizontal="left" vertical="center"/>
    </xf>
    <xf numFmtId="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4" fillId="0" borderId="0" xfId="2" applyNumberFormat="1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1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left"/>
    </xf>
    <xf numFmtId="0" fontId="3" fillId="0" borderId="2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3" xfId="2" applyFont="1" applyFill="1" applyBorder="1" applyAlignment="1">
      <alignment horizontal="left" wrapText="1"/>
    </xf>
    <xf numFmtId="0" fontId="3" fillId="0" borderId="1" xfId="2" applyFont="1" applyBorder="1"/>
    <xf numFmtId="1" fontId="3" fillId="0" borderId="2" xfId="2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4" fontId="3" fillId="0" borderId="7" xfId="0" applyNumberFormat="1" applyFont="1" applyBorder="1" applyAlignment="1">
      <alignment horizontal="right"/>
    </xf>
    <xf numFmtId="0" fontId="3" fillId="0" borderId="3" xfId="2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left" wrapText="1"/>
    </xf>
    <xf numFmtId="0" fontId="3" fillId="4" borderId="7" xfId="0" applyNumberFormat="1" applyFont="1" applyFill="1" applyBorder="1" applyAlignment="1">
      <alignment horizontal="right"/>
    </xf>
    <xf numFmtId="4" fontId="3" fillId="4" borderId="7" xfId="0" applyNumberFormat="1" applyFont="1" applyFill="1" applyBorder="1" applyAlignment="1">
      <alignment horizontal="right"/>
    </xf>
    <xf numFmtId="0" fontId="3" fillId="3" borderId="9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left"/>
    </xf>
    <xf numFmtId="0" fontId="5" fillId="5" borderId="3" xfId="2" applyNumberFormat="1" applyFont="1" applyFill="1" applyBorder="1" applyAlignment="1">
      <alignment horizontal="left" wrapText="1"/>
    </xf>
    <xf numFmtId="0" fontId="5" fillId="5" borderId="3" xfId="2" applyNumberFormat="1" applyFont="1" applyFill="1" applyBorder="1" applyAlignment="1">
      <alignment horizontal="left"/>
    </xf>
    <xf numFmtId="0" fontId="5" fillId="5" borderId="3" xfId="2" applyFont="1" applyFill="1" applyBorder="1" applyAlignment="1">
      <alignment horizontal="left"/>
    </xf>
    <xf numFmtId="4" fontId="5" fillId="5" borderId="3" xfId="2" applyNumberFormat="1" applyFont="1" applyFill="1" applyBorder="1" applyAlignment="1">
      <alignment horizontal="right"/>
    </xf>
    <xf numFmtId="0" fontId="5" fillId="3" borderId="11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0" borderId="4" xfId="2" applyFont="1" applyBorder="1" applyAlignment="1"/>
    <xf numFmtId="49" fontId="3" fillId="0" borderId="3" xfId="2" applyNumberFormat="1" applyFont="1" applyBorder="1" applyAlignment="1"/>
    <xf numFmtId="4" fontId="3" fillId="0" borderId="3" xfId="2" applyNumberFormat="1" applyFont="1" applyBorder="1" applyAlignment="1">
      <alignment horizontal="right"/>
    </xf>
    <xf numFmtId="0" fontId="3" fillId="0" borderId="3" xfId="2" applyFont="1" applyBorder="1" applyAlignment="1">
      <alignment horizontal="center"/>
    </xf>
    <xf numFmtId="0" fontId="3" fillId="0" borderId="3" xfId="2" applyFont="1" applyFill="1" applyBorder="1" applyAlignment="1">
      <alignment horizontal="left" vertical="top"/>
    </xf>
    <xf numFmtId="0" fontId="6" fillId="4" borderId="3" xfId="2" applyFont="1" applyFill="1" applyBorder="1" applyAlignment="1">
      <alignment horizontal="left"/>
    </xf>
    <xf numFmtId="0" fontId="6" fillId="4" borderId="4" xfId="2" applyFont="1" applyFill="1" applyBorder="1" applyAlignment="1"/>
    <xf numFmtId="49" fontId="6" fillId="4" borderId="3" xfId="2" applyNumberFormat="1" applyFont="1" applyFill="1" applyBorder="1" applyAlignment="1"/>
    <xf numFmtId="4" fontId="6" fillId="4" borderId="3" xfId="2" applyNumberFormat="1" applyFont="1" applyFill="1" applyBorder="1" applyAlignment="1">
      <alignment horizontal="right"/>
    </xf>
    <xf numFmtId="0" fontId="6" fillId="3" borderId="2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left" vertical="top"/>
    </xf>
    <xf numFmtId="0" fontId="3" fillId="0" borderId="4" xfId="2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4" borderId="3" xfId="2" applyFont="1" applyFill="1" applyBorder="1" applyAlignment="1">
      <alignment horizontal="left"/>
    </xf>
    <xf numFmtId="0" fontId="3" fillId="4" borderId="4" xfId="2" applyFont="1" applyFill="1" applyBorder="1" applyAlignment="1">
      <alignment horizontal="right"/>
    </xf>
    <xf numFmtId="4" fontId="3" fillId="4" borderId="3" xfId="2" applyNumberFormat="1" applyFont="1" applyFill="1" applyBorder="1" applyAlignment="1">
      <alignment horizontal="right"/>
    </xf>
    <xf numFmtId="0" fontId="3" fillId="3" borderId="2" xfId="2" applyFont="1" applyFill="1" applyBorder="1" applyAlignment="1">
      <alignment horizontal="center"/>
    </xf>
    <xf numFmtId="0" fontId="3" fillId="3" borderId="6" xfId="2" applyFont="1" applyFill="1" applyBorder="1" applyAlignment="1">
      <alignment horizontal="left" vertical="top"/>
    </xf>
    <xf numFmtId="49" fontId="3" fillId="0" borderId="3" xfId="2" applyNumberFormat="1" applyFont="1" applyBorder="1" applyAlignment="1">
      <alignment horizontal="right"/>
    </xf>
    <xf numFmtId="0" fontId="3" fillId="0" borderId="3" xfId="2" applyFont="1" applyBorder="1" applyAlignment="1"/>
    <xf numFmtId="0" fontId="3" fillId="4" borderId="4" xfId="2" applyFont="1" applyFill="1" applyBorder="1" applyAlignment="1"/>
    <xf numFmtId="0" fontId="7" fillId="0" borderId="3" xfId="2" applyFont="1" applyBorder="1" applyAlignment="1">
      <alignment horizontal="left"/>
    </xf>
    <xf numFmtId="49" fontId="7" fillId="0" borderId="3" xfId="2" applyNumberFormat="1" applyFont="1" applyBorder="1" applyAlignment="1"/>
    <xf numFmtId="0" fontId="7" fillId="0" borderId="4" xfId="2" applyFont="1" applyBorder="1" applyAlignment="1"/>
    <xf numFmtId="0" fontId="3" fillId="0" borderId="3" xfId="0" applyFont="1" applyBorder="1" applyAlignment="1"/>
    <xf numFmtId="0" fontId="7" fillId="0" borderId="8" xfId="2" applyFont="1" applyBorder="1" applyAlignment="1">
      <alignment horizontal="left"/>
    </xf>
    <xf numFmtId="49" fontId="7" fillId="0" borderId="8" xfId="2" applyNumberFormat="1" applyFont="1" applyBorder="1" applyAlignment="1"/>
    <xf numFmtId="4" fontId="3" fillId="0" borderId="1" xfId="2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top"/>
    </xf>
    <xf numFmtId="4" fontId="3" fillId="0" borderId="8" xfId="2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/>
    <xf numFmtId="0" fontId="7" fillId="0" borderId="3" xfId="2" applyFont="1" applyBorder="1" applyAlignment="1"/>
    <xf numFmtId="4" fontId="3" fillId="0" borderId="3" xfId="2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wrapText="1"/>
    </xf>
    <xf numFmtId="0" fontId="3" fillId="4" borderId="3" xfId="2" applyFont="1" applyFill="1" applyBorder="1" applyAlignment="1"/>
    <xf numFmtId="0" fontId="8" fillId="3" borderId="10" xfId="2" applyFont="1" applyFill="1" applyBorder="1" applyAlignment="1">
      <alignment horizontal="center"/>
    </xf>
    <xf numFmtId="0" fontId="3" fillId="3" borderId="0" xfId="2" applyFont="1" applyFill="1" applyAlignment="1">
      <alignment horizontal="left" vertical="top"/>
    </xf>
    <xf numFmtId="0" fontId="5" fillId="5" borderId="3" xfId="2" applyFont="1" applyFill="1" applyBorder="1" applyAlignment="1">
      <alignment horizontal="left" vertical="center"/>
    </xf>
    <xf numFmtId="0" fontId="3" fillId="5" borderId="3" xfId="2" applyFont="1" applyFill="1" applyBorder="1" applyAlignment="1"/>
    <xf numFmtId="4" fontId="3" fillId="5" borderId="3" xfId="2" applyNumberFormat="1" applyFont="1" applyFill="1" applyBorder="1" applyAlignment="1">
      <alignment horizontal="right"/>
    </xf>
    <xf numFmtId="0" fontId="8" fillId="0" borderId="0" xfId="2" applyFont="1" applyBorder="1" applyAlignment="1">
      <alignment horizontal="center"/>
    </xf>
    <xf numFmtId="0" fontId="3" fillId="0" borderId="0" xfId="2" applyFont="1" applyFill="1" applyAlignment="1">
      <alignment horizontal="left" vertical="top"/>
    </xf>
    <xf numFmtId="0" fontId="5" fillId="6" borderId="12" xfId="2" applyFont="1" applyFill="1" applyBorder="1" applyAlignment="1">
      <alignment horizontal="left" vertical="center"/>
    </xf>
    <xf numFmtId="0" fontId="5" fillId="6" borderId="13" xfId="2" applyFont="1" applyFill="1" applyBorder="1" applyAlignment="1">
      <alignment horizontal="left" vertical="center"/>
    </xf>
    <xf numFmtId="4" fontId="5" fillId="6" borderId="14" xfId="2" applyNumberFormat="1" applyFont="1" applyFill="1" applyBorder="1" applyAlignment="1">
      <alignment horizontal="right" vertical="center"/>
    </xf>
    <xf numFmtId="0" fontId="2" fillId="0" borderId="0" xfId="2"/>
    <xf numFmtId="0" fontId="3" fillId="0" borderId="0" xfId="2" applyNumberFormat="1" applyFont="1" applyFill="1" applyAlignment="1">
      <alignment horizontal="left" wrapText="1"/>
    </xf>
    <xf numFmtId="0" fontId="3" fillId="0" borderId="0" xfId="2" applyNumberFormat="1" applyFont="1" applyFill="1" applyAlignment="1">
      <alignment horizontal="left"/>
    </xf>
    <xf numFmtId="4" fontId="3" fillId="0" borderId="0" xfId="2" applyNumberFormat="1" applyFont="1" applyFill="1" applyAlignment="1">
      <alignment horizontal="right"/>
    </xf>
    <xf numFmtId="0" fontId="3" fillId="0" borderId="1" xfId="2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center"/>
    </xf>
  </cellXfs>
  <cellStyles count="3">
    <cellStyle name="Dobro" xfId="1" builtinId="26"/>
    <cellStyle name="Normal 2 2" xfId="2"/>
    <cellStyle name="Normalno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5"/>
  <sheetViews>
    <sheetView tabSelected="1" topLeftCell="A100" workbookViewId="0">
      <selection activeCell="D115" sqref="D115"/>
    </sheetView>
  </sheetViews>
  <sheetFormatPr defaultRowHeight="10.199999999999999" x14ac:dyDescent="0.2"/>
  <cols>
    <col min="1" max="1" width="44.6640625" style="107" bestFit="1" customWidth="1"/>
    <col min="2" max="2" width="14.33203125" style="108" customWidth="1"/>
    <col min="3" max="3" width="16" style="6" bestFit="1" customWidth="1"/>
    <col min="4" max="4" width="12.33203125" style="109" customWidth="1"/>
    <col min="5" max="5" width="10.44140625" style="10" customWidth="1"/>
    <col min="6" max="6" width="43" style="6" customWidth="1"/>
    <col min="7" max="256" width="9.109375" style="6"/>
    <col min="257" max="257" width="44.6640625" style="6" bestFit="1" customWidth="1"/>
    <col min="258" max="258" width="14.33203125" style="6" customWidth="1"/>
    <col min="259" max="259" width="16" style="6" bestFit="1" customWidth="1"/>
    <col min="260" max="260" width="12.33203125" style="6" customWidth="1"/>
    <col min="261" max="261" width="9.33203125" style="6" customWidth="1"/>
    <col min="262" max="262" width="42.33203125" style="6" customWidth="1"/>
    <col min="263" max="512" width="9.109375" style="6"/>
    <col min="513" max="513" width="44.6640625" style="6" bestFit="1" customWidth="1"/>
    <col min="514" max="514" width="14.33203125" style="6" customWidth="1"/>
    <col min="515" max="515" width="16" style="6" bestFit="1" customWidth="1"/>
    <col min="516" max="516" width="12.33203125" style="6" customWidth="1"/>
    <col min="517" max="517" width="9.33203125" style="6" customWidth="1"/>
    <col min="518" max="518" width="42.33203125" style="6" customWidth="1"/>
    <col min="519" max="768" width="9.109375" style="6"/>
    <col min="769" max="769" width="44.6640625" style="6" bestFit="1" customWidth="1"/>
    <col min="770" max="770" width="14.33203125" style="6" customWidth="1"/>
    <col min="771" max="771" width="16" style="6" bestFit="1" customWidth="1"/>
    <col min="772" max="772" width="12.33203125" style="6" customWidth="1"/>
    <col min="773" max="773" width="9.33203125" style="6" customWidth="1"/>
    <col min="774" max="774" width="42.33203125" style="6" customWidth="1"/>
    <col min="775" max="1024" width="9.109375" style="6"/>
    <col min="1025" max="1025" width="44.6640625" style="6" bestFit="1" customWidth="1"/>
    <col min="1026" max="1026" width="14.33203125" style="6" customWidth="1"/>
    <col min="1027" max="1027" width="16" style="6" bestFit="1" customWidth="1"/>
    <col min="1028" max="1028" width="12.33203125" style="6" customWidth="1"/>
    <col min="1029" max="1029" width="9.33203125" style="6" customWidth="1"/>
    <col min="1030" max="1030" width="42.33203125" style="6" customWidth="1"/>
    <col min="1031" max="1280" width="9.109375" style="6"/>
    <col min="1281" max="1281" width="44.6640625" style="6" bestFit="1" customWidth="1"/>
    <col min="1282" max="1282" width="14.33203125" style="6" customWidth="1"/>
    <col min="1283" max="1283" width="16" style="6" bestFit="1" customWidth="1"/>
    <col min="1284" max="1284" width="12.33203125" style="6" customWidth="1"/>
    <col min="1285" max="1285" width="9.33203125" style="6" customWidth="1"/>
    <col min="1286" max="1286" width="42.33203125" style="6" customWidth="1"/>
    <col min="1287" max="1536" width="9.109375" style="6"/>
    <col min="1537" max="1537" width="44.6640625" style="6" bestFit="1" customWidth="1"/>
    <col min="1538" max="1538" width="14.33203125" style="6" customWidth="1"/>
    <col min="1539" max="1539" width="16" style="6" bestFit="1" customWidth="1"/>
    <col min="1540" max="1540" width="12.33203125" style="6" customWidth="1"/>
    <col min="1541" max="1541" width="9.33203125" style="6" customWidth="1"/>
    <col min="1542" max="1542" width="42.33203125" style="6" customWidth="1"/>
    <col min="1543" max="1792" width="9.109375" style="6"/>
    <col min="1793" max="1793" width="44.6640625" style="6" bestFit="1" customWidth="1"/>
    <col min="1794" max="1794" width="14.33203125" style="6" customWidth="1"/>
    <col min="1795" max="1795" width="16" style="6" bestFit="1" customWidth="1"/>
    <col min="1796" max="1796" width="12.33203125" style="6" customWidth="1"/>
    <col min="1797" max="1797" width="9.33203125" style="6" customWidth="1"/>
    <col min="1798" max="1798" width="42.33203125" style="6" customWidth="1"/>
    <col min="1799" max="2048" width="9.109375" style="6"/>
    <col min="2049" max="2049" width="44.6640625" style="6" bestFit="1" customWidth="1"/>
    <col min="2050" max="2050" width="14.33203125" style="6" customWidth="1"/>
    <col min="2051" max="2051" width="16" style="6" bestFit="1" customWidth="1"/>
    <col min="2052" max="2052" width="12.33203125" style="6" customWidth="1"/>
    <col min="2053" max="2053" width="9.33203125" style="6" customWidth="1"/>
    <col min="2054" max="2054" width="42.33203125" style="6" customWidth="1"/>
    <col min="2055" max="2304" width="9.109375" style="6"/>
    <col min="2305" max="2305" width="44.6640625" style="6" bestFit="1" customWidth="1"/>
    <col min="2306" max="2306" width="14.33203125" style="6" customWidth="1"/>
    <col min="2307" max="2307" width="16" style="6" bestFit="1" customWidth="1"/>
    <col min="2308" max="2308" width="12.33203125" style="6" customWidth="1"/>
    <col min="2309" max="2309" width="9.33203125" style="6" customWidth="1"/>
    <col min="2310" max="2310" width="42.33203125" style="6" customWidth="1"/>
    <col min="2311" max="2560" width="9.109375" style="6"/>
    <col min="2561" max="2561" width="44.6640625" style="6" bestFit="1" customWidth="1"/>
    <col min="2562" max="2562" width="14.33203125" style="6" customWidth="1"/>
    <col min="2563" max="2563" width="16" style="6" bestFit="1" customWidth="1"/>
    <col min="2564" max="2564" width="12.33203125" style="6" customWidth="1"/>
    <col min="2565" max="2565" width="9.33203125" style="6" customWidth="1"/>
    <col min="2566" max="2566" width="42.33203125" style="6" customWidth="1"/>
    <col min="2567" max="2816" width="9.109375" style="6"/>
    <col min="2817" max="2817" width="44.6640625" style="6" bestFit="1" customWidth="1"/>
    <col min="2818" max="2818" width="14.33203125" style="6" customWidth="1"/>
    <col min="2819" max="2819" width="16" style="6" bestFit="1" customWidth="1"/>
    <col min="2820" max="2820" width="12.33203125" style="6" customWidth="1"/>
    <col min="2821" max="2821" width="9.33203125" style="6" customWidth="1"/>
    <col min="2822" max="2822" width="42.33203125" style="6" customWidth="1"/>
    <col min="2823" max="3072" width="9.109375" style="6"/>
    <col min="3073" max="3073" width="44.6640625" style="6" bestFit="1" customWidth="1"/>
    <col min="3074" max="3074" width="14.33203125" style="6" customWidth="1"/>
    <col min="3075" max="3075" width="16" style="6" bestFit="1" customWidth="1"/>
    <col min="3076" max="3076" width="12.33203125" style="6" customWidth="1"/>
    <col min="3077" max="3077" width="9.33203125" style="6" customWidth="1"/>
    <col min="3078" max="3078" width="42.33203125" style="6" customWidth="1"/>
    <col min="3079" max="3328" width="9.109375" style="6"/>
    <col min="3329" max="3329" width="44.6640625" style="6" bestFit="1" customWidth="1"/>
    <col min="3330" max="3330" width="14.33203125" style="6" customWidth="1"/>
    <col min="3331" max="3331" width="16" style="6" bestFit="1" customWidth="1"/>
    <col min="3332" max="3332" width="12.33203125" style="6" customWidth="1"/>
    <col min="3333" max="3333" width="9.33203125" style="6" customWidth="1"/>
    <col min="3334" max="3334" width="42.33203125" style="6" customWidth="1"/>
    <col min="3335" max="3584" width="9.109375" style="6"/>
    <col min="3585" max="3585" width="44.6640625" style="6" bestFit="1" customWidth="1"/>
    <col min="3586" max="3586" width="14.33203125" style="6" customWidth="1"/>
    <col min="3587" max="3587" width="16" style="6" bestFit="1" customWidth="1"/>
    <col min="3588" max="3588" width="12.33203125" style="6" customWidth="1"/>
    <col min="3589" max="3589" width="9.33203125" style="6" customWidth="1"/>
    <col min="3590" max="3590" width="42.33203125" style="6" customWidth="1"/>
    <col min="3591" max="3840" width="9.109375" style="6"/>
    <col min="3841" max="3841" width="44.6640625" style="6" bestFit="1" customWidth="1"/>
    <col min="3842" max="3842" width="14.33203125" style="6" customWidth="1"/>
    <col min="3843" max="3843" width="16" style="6" bestFit="1" customWidth="1"/>
    <col min="3844" max="3844" width="12.33203125" style="6" customWidth="1"/>
    <col min="3845" max="3845" width="9.33203125" style="6" customWidth="1"/>
    <col min="3846" max="3846" width="42.33203125" style="6" customWidth="1"/>
    <col min="3847" max="4096" width="9.109375" style="6"/>
    <col min="4097" max="4097" width="44.6640625" style="6" bestFit="1" customWidth="1"/>
    <col min="4098" max="4098" width="14.33203125" style="6" customWidth="1"/>
    <col min="4099" max="4099" width="16" style="6" bestFit="1" customWidth="1"/>
    <col min="4100" max="4100" width="12.33203125" style="6" customWidth="1"/>
    <col min="4101" max="4101" width="9.33203125" style="6" customWidth="1"/>
    <col min="4102" max="4102" width="42.33203125" style="6" customWidth="1"/>
    <col min="4103" max="4352" width="9.109375" style="6"/>
    <col min="4353" max="4353" width="44.6640625" style="6" bestFit="1" customWidth="1"/>
    <col min="4354" max="4354" width="14.33203125" style="6" customWidth="1"/>
    <col min="4355" max="4355" width="16" style="6" bestFit="1" customWidth="1"/>
    <col min="4356" max="4356" width="12.33203125" style="6" customWidth="1"/>
    <col min="4357" max="4357" width="9.33203125" style="6" customWidth="1"/>
    <col min="4358" max="4358" width="42.33203125" style="6" customWidth="1"/>
    <col min="4359" max="4608" width="9.109375" style="6"/>
    <col min="4609" max="4609" width="44.6640625" style="6" bestFit="1" customWidth="1"/>
    <col min="4610" max="4610" width="14.33203125" style="6" customWidth="1"/>
    <col min="4611" max="4611" width="16" style="6" bestFit="1" customWidth="1"/>
    <col min="4612" max="4612" width="12.33203125" style="6" customWidth="1"/>
    <col min="4613" max="4613" width="9.33203125" style="6" customWidth="1"/>
    <col min="4614" max="4614" width="42.33203125" style="6" customWidth="1"/>
    <col min="4615" max="4864" width="9.109375" style="6"/>
    <col min="4865" max="4865" width="44.6640625" style="6" bestFit="1" customWidth="1"/>
    <col min="4866" max="4866" width="14.33203125" style="6" customWidth="1"/>
    <col min="4867" max="4867" width="16" style="6" bestFit="1" customWidth="1"/>
    <col min="4868" max="4868" width="12.33203125" style="6" customWidth="1"/>
    <col min="4869" max="4869" width="9.33203125" style="6" customWidth="1"/>
    <col min="4870" max="4870" width="42.33203125" style="6" customWidth="1"/>
    <col min="4871" max="5120" width="9.109375" style="6"/>
    <col min="5121" max="5121" width="44.6640625" style="6" bestFit="1" customWidth="1"/>
    <col min="5122" max="5122" width="14.33203125" style="6" customWidth="1"/>
    <col min="5123" max="5123" width="16" style="6" bestFit="1" customWidth="1"/>
    <col min="5124" max="5124" width="12.33203125" style="6" customWidth="1"/>
    <col min="5125" max="5125" width="9.33203125" style="6" customWidth="1"/>
    <col min="5126" max="5126" width="42.33203125" style="6" customWidth="1"/>
    <col min="5127" max="5376" width="9.109375" style="6"/>
    <col min="5377" max="5377" width="44.6640625" style="6" bestFit="1" customWidth="1"/>
    <col min="5378" max="5378" width="14.33203125" style="6" customWidth="1"/>
    <col min="5379" max="5379" width="16" style="6" bestFit="1" customWidth="1"/>
    <col min="5380" max="5380" width="12.33203125" style="6" customWidth="1"/>
    <col min="5381" max="5381" width="9.33203125" style="6" customWidth="1"/>
    <col min="5382" max="5382" width="42.33203125" style="6" customWidth="1"/>
    <col min="5383" max="5632" width="9.109375" style="6"/>
    <col min="5633" max="5633" width="44.6640625" style="6" bestFit="1" customWidth="1"/>
    <col min="5634" max="5634" width="14.33203125" style="6" customWidth="1"/>
    <col min="5635" max="5635" width="16" style="6" bestFit="1" customWidth="1"/>
    <col min="5636" max="5636" width="12.33203125" style="6" customWidth="1"/>
    <col min="5637" max="5637" width="9.33203125" style="6" customWidth="1"/>
    <col min="5638" max="5638" width="42.33203125" style="6" customWidth="1"/>
    <col min="5639" max="5888" width="9.109375" style="6"/>
    <col min="5889" max="5889" width="44.6640625" style="6" bestFit="1" customWidth="1"/>
    <col min="5890" max="5890" width="14.33203125" style="6" customWidth="1"/>
    <col min="5891" max="5891" width="16" style="6" bestFit="1" customWidth="1"/>
    <col min="5892" max="5892" width="12.33203125" style="6" customWidth="1"/>
    <col min="5893" max="5893" width="9.33203125" style="6" customWidth="1"/>
    <col min="5894" max="5894" width="42.33203125" style="6" customWidth="1"/>
    <col min="5895" max="6144" width="9.109375" style="6"/>
    <col min="6145" max="6145" width="44.6640625" style="6" bestFit="1" customWidth="1"/>
    <col min="6146" max="6146" width="14.33203125" style="6" customWidth="1"/>
    <col min="6147" max="6147" width="16" style="6" bestFit="1" customWidth="1"/>
    <col min="6148" max="6148" width="12.33203125" style="6" customWidth="1"/>
    <col min="6149" max="6149" width="9.33203125" style="6" customWidth="1"/>
    <col min="6150" max="6150" width="42.33203125" style="6" customWidth="1"/>
    <col min="6151" max="6400" width="9.109375" style="6"/>
    <col min="6401" max="6401" width="44.6640625" style="6" bestFit="1" customWidth="1"/>
    <col min="6402" max="6402" width="14.33203125" style="6" customWidth="1"/>
    <col min="6403" max="6403" width="16" style="6" bestFit="1" customWidth="1"/>
    <col min="6404" max="6404" width="12.33203125" style="6" customWidth="1"/>
    <col min="6405" max="6405" width="9.33203125" style="6" customWidth="1"/>
    <col min="6406" max="6406" width="42.33203125" style="6" customWidth="1"/>
    <col min="6407" max="6656" width="9.109375" style="6"/>
    <col min="6657" max="6657" width="44.6640625" style="6" bestFit="1" customWidth="1"/>
    <col min="6658" max="6658" width="14.33203125" style="6" customWidth="1"/>
    <col min="6659" max="6659" width="16" style="6" bestFit="1" customWidth="1"/>
    <col min="6660" max="6660" width="12.33203125" style="6" customWidth="1"/>
    <col min="6661" max="6661" width="9.33203125" style="6" customWidth="1"/>
    <col min="6662" max="6662" width="42.33203125" style="6" customWidth="1"/>
    <col min="6663" max="6912" width="9.109375" style="6"/>
    <col min="6913" max="6913" width="44.6640625" style="6" bestFit="1" customWidth="1"/>
    <col min="6914" max="6914" width="14.33203125" style="6" customWidth="1"/>
    <col min="6915" max="6915" width="16" style="6" bestFit="1" customWidth="1"/>
    <col min="6916" max="6916" width="12.33203125" style="6" customWidth="1"/>
    <col min="6917" max="6917" width="9.33203125" style="6" customWidth="1"/>
    <col min="6918" max="6918" width="42.33203125" style="6" customWidth="1"/>
    <col min="6919" max="7168" width="9.109375" style="6"/>
    <col min="7169" max="7169" width="44.6640625" style="6" bestFit="1" customWidth="1"/>
    <col min="7170" max="7170" width="14.33203125" style="6" customWidth="1"/>
    <col min="7171" max="7171" width="16" style="6" bestFit="1" customWidth="1"/>
    <col min="7172" max="7172" width="12.33203125" style="6" customWidth="1"/>
    <col min="7173" max="7173" width="9.33203125" style="6" customWidth="1"/>
    <col min="7174" max="7174" width="42.33203125" style="6" customWidth="1"/>
    <col min="7175" max="7424" width="9.109375" style="6"/>
    <col min="7425" max="7425" width="44.6640625" style="6" bestFit="1" customWidth="1"/>
    <col min="7426" max="7426" width="14.33203125" style="6" customWidth="1"/>
    <col min="7427" max="7427" width="16" style="6" bestFit="1" customWidth="1"/>
    <col min="7428" max="7428" width="12.33203125" style="6" customWidth="1"/>
    <col min="7429" max="7429" width="9.33203125" style="6" customWidth="1"/>
    <col min="7430" max="7430" width="42.33203125" style="6" customWidth="1"/>
    <col min="7431" max="7680" width="9.109375" style="6"/>
    <col min="7681" max="7681" width="44.6640625" style="6" bestFit="1" customWidth="1"/>
    <col min="7682" max="7682" width="14.33203125" style="6" customWidth="1"/>
    <col min="7683" max="7683" width="16" style="6" bestFit="1" customWidth="1"/>
    <col min="7684" max="7684" width="12.33203125" style="6" customWidth="1"/>
    <col min="7685" max="7685" width="9.33203125" style="6" customWidth="1"/>
    <col min="7686" max="7686" width="42.33203125" style="6" customWidth="1"/>
    <col min="7687" max="7936" width="9.109375" style="6"/>
    <col min="7937" max="7937" width="44.6640625" style="6" bestFit="1" customWidth="1"/>
    <col min="7938" max="7938" width="14.33203125" style="6" customWidth="1"/>
    <col min="7939" max="7939" width="16" style="6" bestFit="1" customWidth="1"/>
    <col min="7940" max="7940" width="12.33203125" style="6" customWidth="1"/>
    <col min="7941" max="7941" width="9.33203125" style="6" customWidth="1"/>
    <col min="7942" max="7942" width="42.33203125" style="6" customWidth="1"/>
    <col min="7943" max="8192" width="9.109375" style="6"/>
    <col min="8193" max="8193" width="44.6640625" style="6" bestFit="1" customWidth="1"/>
    <col min="8194" max="8194" width="14.33203125" style="6" customWidth="1"/>
    <col min="8195" max="8195" width="16" style="6" bestFit="1" customWidth="1"/>
    <col min="8196" max="8196" width="12.33203125" style="6" customWidth="1"/>
    <col min="8197" max="8197" width="9.33203125" style="6" customWidth="1"/>
    <col min="8198" max="8198" width="42.33203125" style="6" customWidth="1"/>
    <col min="8199" max="8448" width="9.109375" style="6"/>
    <col min="8449" max="8449" width="44.6640625" style="6" bestFit="1" customWidth="1"/>
    <col min="8450" max="8450" width="14.33203125" style="6" customWidth="1"/>
    <col min="8451" max="8451" width="16" style="6" bestFit="1" customWidth="1"/>
    <col min="8452" max="8452" width="12.33203125" style="6" customWidth="1"/>
    <col min="8453" max="8453" width="9.33203125" style="6" customWidth="1"/>
    <col min="8454" max="8454" width="42.33203125" style="6" customWidth="1"/>
    <col min="8455" max="8704" width="9.109375" style="6"/>
    <col min="8705" max="8705" width="44.6640625" style="6" bestFit="1" customWidth="1"/>
    <col min="8706" max="8706" width="14.33203125" style="6" customWidth="1"/>
    <col min="8707" max="8707" width="16" style="6" bestFit="1" customWidth="1"/>
    <col min="8708" max="8708" width="12.33203125" style="6" customWidth="1"/>
    <col min="8709" max="8709" width="9.33203125" style="6" customWidth="1"/>
    <col min="8710" max="8710" width="42.33203125" style="6" customWidth="1"/>
    <col min="8711" max="8960" width="9.109375" style="6"/>
    <col min="8961" max="8961" width="44.6640625" style="6" bestFit="1" customWidth="1"/>
    <col min="8962" max="8962" width="14.33203125" style="6" customWidth="1"/>
    <col min="8963" max="8963" width="16" style="6" bestFit="1" customWidth="1"/>
    <col min="8964" max="8964" width="12.33203125" style="6" customWidth="1"/>
    <col min="8965" max="8965" width="9.33203125" style="6" customWidth="1"/>
    <col min="8966" max="8966" width="42.33203125" style="6" customWidth="1"/>
    <col min="8967" max="9216" width="9.109375" style="6"/>
    <col min="9217" max="9217" width="44.6640625" style="6" bestFit="1" customWidth="1"/>
    <col min="9218" max="9218" width="14.33203125" style="6" customWidth="1"/>
    <col min="9219" max="9219" width="16" style="6" bestFit="1" customWidth="1"/>
    <col min="9220" max="9220" width="12.33203125" style="6" customWidth="1"/>
    <col min="9221" max="9221" width="9.33203125" style="6" customWidth="1"/>
    <col min="9222" max="9222" width="42.33203125" style="6" customWidth="1"/>
    <col min="9223" max="9472" width="9.109375" style="6"/>
    <col min="9473" max="9473" width="44.6640625" style="6" bestFit="1" customWidth="1"/>
    <col min="9474" max="9474" width="14.33203125" style="6" customWidth="1"/>
    <col min="9475" max="9475" width="16" style="6" bestFit="1" customWidth="1"/>
    <col min="9476" max="9476" width="12.33203125" style="6" customWidth="1"/>
    <col min="9477" max="9477" width="9.33203125" style="6" customWidth="1"/>
    <col min="9478" max="9478" width="42.33203125" style="6" customWidth="1"/>
    <col min="9479" max="9728" width="9.109375" style="6"/>
    <col min="9729" max="9729" width="44.6640625" style="6" bestFit="1" customWidth="1"/>
    <col min="9730" max="9730" width="14.33203125" style="6" customWidth="1"/>
    <col min="9731" max="9731" width="16" style="6" bestFit="1" customWidth="1"/>
    <col min="9732" max="9732" width="12.33203125" style="6" customWidth="1"/>
    <col min="9733" max="9733" width="9.33203125" style="6" customWidth="1"/>
    <col min="9734" max="9734" width="42.33203125" style="6" customWidth="1"/>
    <col min="9735" max="9984" width="9.109375" style="6"/>
    <col min="9985" max="9985" width="44.6640625" style="6" bestFit="1" customWidth="1"/>
    <col min="9986" max="9986" width="14.33203125" style="6" customWidth="1"/>
    <col min="9987" max="9987" width="16" style="6" bestFit="1" customWidth="1"/>
    <col min="9988" max="9988" width="12.33203125" style="6" customWidth="1"/>
    <col min="9989" max="9989" width="9.33203125" style="6" customWidth="1"/>
    <col min="9990" max="9990" width="42.33203125" style="6" customWidth="1"/>
    <col min="9991" max="10240" width="9.109375" style="6"/>
    <col min="10241" max="10241" width="44.6640625" style="6" bestFit="1" customWidth="1"/>
    <col min="10242" max="10242" width="14.33203125" style="6" customWidth="1"/>
    <col min="10243" max="10243" width="16" style="6" bestFit="1" customWidth="1"/>
    <col min="10244" max="10244" width="12.33203125" style="6" customWidth="1"/>
    <col min="10245" max="10245" width="9.33203125" style="6" customWidth="1"/>
    <col min="10246" max="10246" width="42.33203125" style="6" customWidth="1"/>
    <col min="10247" max="10496" width="9.109375" style="6"/>
    <col min="10497" max="10497" width="44.6640625" style="6" bestFit="1" customWidth="1"/>
    <col min="10498" max="10498" width="14.33203125" style="6" customWidth="1"/>
    <col min="10499" max="10499" width="16" style="6" bestFit="1" customWidth="1"/>
    <col min="10500" max="10500" width="12.33203125" style="6" customWidth="1"/>
    <col min="10501" max="10501" width="9.33203125" style="6" customWidth="1"/>
    <col min="10502" max="10502" width="42.33203125" style="6" customWidth="1"/>
    <col min="10503" max="10752" width="9.109375" style="6"/>
    <col min="10753" max="10753" width="44.6640625" style="6" bestFit="1" customWidth="1"/>
    <col min="10754" max="10754" width="14.33203125" style="6" customWidth="1"/>
    <col min="10755" max="10755" width="16" style="6" bestFit="1" customWidth="1"/>
    <col min="10756" max="10756" width="12.33203125" style="6" customWidth="1"/>
    <col min="10757" max="10757" width="9.33203125" style="6" customWidth="1"/>
    <col min="10758" max="10758" width="42.33203125" style="6" customWidth="1"/>
    <col min="10759" max="11008" width="9.109375" style="6"/>
    <col min="11009" max="11009" width="44.6640625" style="6" bestFit="1" customWidth="1"/>
    <col min="11010" max="11010" width="14.33203125" style="6" customWidth="1"/>
    <col min="11011" max="11011" width="16" style="6" bestFit="1" customWidth="1"/>
    <col min="11012" max="11012" width="12.33203125" style="6" customWidth="1"/>
    <col min="11013" max="11013" width="9.33203125" style="6" customWidth="1"/>
    <col min="11014" max="11014" width="42.33203125" style="6" customWidth="1"/>
    <col min="11015" max="11264" width="9.109375" style="6"/>
    <col min="11265" max="11265" width="44.6640625" style="6" bestFit="1" customWidth="1"/>
    <col min="11266" max="11266" width="14.33203125" style="6" customWidth="1"/>
    <col min="11267" max="11267" width="16" style="6" bestFit="1" customWidth="1"/>
    <col min="11268" max="11268" width="12.33203125" style="6" customWidth="1"/>
    <col min="11269" max="11269" width="9.33203125" style="6" customWidth="1"/>
    <col min="11270" max="11270" width="42.33203125" style="6" customWidth="1"/>
    <col min="11271" max="11520" width="9.109375" style="6"/>
    <col min="11521" max="11521" width="44.6640625" style="6" bestFit="1" customWidth="1"/>
    <col min="11522" max="11522" width="14.33203125" style="6" customWidth="1"/>
    <col min="11523" max="11523" width="16" style="6" bestFit="1" customWidth="1"/>
    <col min="11524" max="11524" width="12.33203125" style="6" customWidth="1"/>
    <col min="11525" max="11525" width="9.33203125" style="6" customWidth="1"/>
    <col min="11526" max="11526" width="42.33203125" style="6" customWidth="1"/>
    <col min="11527" max="11776" width="9.109375" style="6"/>
    <col min="11777" max="11777" width="44.6640625" style="6" bestFit="1" customWidth="1"/>
    <col min="11778" max="11778" width="14.33203125" style="6" customWidth="1"/>
    <col min="11779" max="11779" width="16" style="6" bestFit="1" customWidth="1"/>
    <col min="11780" max="11780" width="12.33203125" style="6" customWidth="1"/>
    <col min="11781" max="11781" width="9.33203125" style="6" customWidth="1"/>
    <col min="11782" max="11782" width="42.33203125" style="6" customWidth="1"/>
    <col min="11783" max="12032" width="9.109375" style="6"/>
    <col min="12033" max="12033" width="44.6640625" style="6" bestFit="1" customWidth="1"/>
    <col min="12034" max="12034" width="14.33203125" style="6" customWidth="1"/>
    <col min="12035" max="12035" width="16" style="6" bestFit="1" customWidth="1"/>
    <col min="12036" max="12036" width="12.33203125" style="6" customWidth="1"/>
    <col min="12037" max="12037" width="9.33203125" style="6" customWidth="1"/>
    <col min="12038" max="12038" width="42.33203125" style="6" customWidth="1"/>
    <col min="12039" max="12288" width="9.109375" style="6"/>
    <col min="12289" max="12289" width="44.6640625" style="6" bestFit="1" customWidth="1"/>
    <col min="12290" max="12290" width="14.33203125" style="6" customWidth="1"/>
    <col min="12291" max="12291" width="16" style="6" bestFit="1" customWidth="1"/>
    <col min="12292" max="12292" width="12.33203125" style="6" customWidth="1"/>
    <col min="12293" max="12293" width="9.33203125" style="6" customWidth="1"/>
    <col min="12294" max="12294" width="42.33203125" style="6" customWidth="1"/>
    <col min="12295" max="12544" width="9.109375" style="6"/>
    <col min="12545" max="12545" width="44.6640625" style="6" bestFit="1" customWidth="1"/>
    <col min="12546" max="12546" width="14.33203125" style="6" customWidth="1"/>
    <col min="12547" max="12547" width="16" style="6" bestFit="1" customWidth="1"/>
    <col min="12548" max="12548" width="12.33203125" style="6" customWidth="1"/>
    <col min="12549" max="12549" width="9.33203125" style="6" customWidth="1"/>
    <col min="12550" max="12550" width="42.33203125" style="6" customWidth="1"/>
    <col min="12551" max="12800" width="9.109375" style="6"/>
    <col min="12801" max="12801" width="44.6640625" style="6" bestFit="1" customWidth="1"/>
    <col min="12802" max="12802" width="14.33203125" style="6" customWidth="1"/>
    <col min="12803" max="12803" width="16" style="6" bestFit="1" customWidth="1"/>
    <col min="12804" max="12804" width="12.33203125" style="6" customWidth="1"/>
    <col min="12805" max="12805" width="9.33203125" style="6" customWidth="1"/>
    <col min="12806" max="12806" width="42.33203125" style="6" customWidth="1"/>
    <col min="12807" max="13056" width="9.109375" style="6"/>
    <col min="13057" max="13057" width="44.6640625" style="6" bestFit="1" customWidth="1"/>
    <col min="13058" max="13058" width="14.33203125" style="6" customWidth="1"/>
    <col min="13059" max="13059" width="16" style="6" bestFit="1" customWidth="1"/>
    <col min="13060" max="13060" width="12.33203125" style="6" customWidth="1"/>
    <col min="13061" max="13061" width="9.33203125" style="6" customWidth="1"/>
    <col min="13062" max="13062" width="42.33203125" style="6" customWidth="1"/>
    <col min="13063" max="13312" width="9.109375" style="6"/>
    <col min="13313" max="13313" width="44.6640625" style="6" bestFit="1" customWidth="1"/>
    <col min="13314" max="13314" width="14.33203125" style="6" customWidth="1"/>
    <col min="13315" max="13315" width="16" style="6" bestFit="1" customWidth="1"/>
    <col min="13316" max="13316" width="12.33203125" style="6" customWidth="1"/>
    <col min="13317" max="13317" width="9.33203125" style="6" customWidth="1"/>
    <col min="13318" max="13318" width="42.33203125" style="6" customWidth="1"/>
    <col min="13319" max="13568" width="9.109375" style="6"/>
    <col min="13569" max="13569" width="44.6640625" style="6" bestFit="1" customWidth="1"/>
    <col min="13570" max="13570" width="14.33203125" style="6" customWidth="1"/>
    <col min="13571" max="13571" width="16" style="6" bestFit="1" customWidth="1"/>
    <col min="13572" max="13572" width="12.33203125" style="6" customWidth="1"/>
    <col min="13573" max="13573" width="9.33203125" style="6" customWidth="1"/>
    <col min="13574" max="13574" width="42.33203125" style="6" customWidth="1"/>
    <col min="13575" max="13824" width="9.109375" style="6"/>
    <col min="13825" max="13825" width="44.6640625" style="6" bestFit="1" customWidth="1"/>
    <col min="13826" max="13826" width="14.33203125" style="6" customWidth="1"/>
    <col min="13827" max="13827" width="16" style="6" bestFit="1" customWidth="1"/>
    <col min="13828" max="13828" width="12.33203125" style="6" customWidth="1"/>
    <col min="13829" max="13829" width="9.33203125" style="6" customWidth="1"/>
    <col min="13830" max="13830" width="42.33203125" style="6" customWidth="1"/>
    <col min="13831" max="14080" width="9.109375" style="6"/>
    <col min="14081" max="14081" width="44.6640625" style="6" bestFit="1" customWidth="1"/>
    <col min="14082" max="14082" width="14.33203125" style="6" customWidth="1"/>
    <col min="14083" max="14083" width="16" style="6" bestFit="1" customWidth="1"/>
    <col min="14084" max="14084" width="12.33203125" style="6" customWidth="1"/>
    <col min="14085" max="14085" width="9.33203125" style="6" customWidth="1"/>
    <col min="14086" max="14086" width="42.33203125" style="6" customWidth="1"/>
    <col min="14087" max="14336" width="9.109375" style="6"/>
    <col min="14337" max="14337" width="44.6640625" style="6" bestFit="1" customWidth="1"/>
    <col min="14338" max="14338" width="14.33203125" style="6" customWidth="1"/>
    <col min="14339" max="14339" width="16" style="6" bestFit="1" customWidth="1"/>
    <col min="14340" max="14340" width="12.33203125" style="6" customWidth="1"/>
    <col min="14341" max="14341" width="9.33203125" style="6" customWidth="1"/>
    <col min="14342" max="14342" width="42.33203125" style="6" customWidth="1"/>
    <col min="14343" max="14592" width="9.109375" style="6"/>
    <col min="14593" max="14593" width="44.6640625" style="6" bestFit="1" customWidth="1"/>
    <col min="14594" max="14594" width="14.33203125" style="6" customWidth="1"/>
    <col min="14595" max="14595" width="16" style="6" bestFit="1" customWidth="1"/>
    <col min="14596" max="14596" width="12.33203125" style="6" customWidth="1"/>
    <col min="14597" max="14597" width="9.33203125" style="6" customWidth="1"/>
    <col min="14598" max="14598" width="42.33203125" style="6" customWidth="1"/>
    <col min="14599" max="14848" width="9.109375" style="6"/>
    <col min="14849" max="14849" width="44.6640625" style="6" bestFit="1" customWidth="1"/>
    <col min="14850" max="14850" width="14.33203125" style="6" customWidth="1"/>
    <col min="14851" max="14851" width="16" style="6" bestFit="1" customWidth="1"/>
    <col min="14852" max="14852" width="12.33203125" style="6" customWidth="1"/>
    <col min="14853" max="14853" width="9.33203125" style="6" customWidth="1"/>
    <col min="14854" max="14854" width="42.33203125" style="6" customWidth="1"/>
    <col min="14855" max="15104" width="9.109375" style="6"/>
    <col min="15105" max="15105" width="44.6640625" style="6" bestFit="1" customWidth="1"/>
    <col min="15106" max="15106" width="14.33203125" style="6" customWidth="1"/>
    <col min="15107" max="15107" width="16" style="6" bestFit="1" customWidth="1"/>
    <col min="15108" max="15108" width="12.33203125" style="6" customWidth="1"/>
    <col min="15109" max="15109" width="9.33203125" style="6" customWidth="1"/>
    <col min="15110" max="15110" width="42.33203125" style="6" customWidth="1"/>
    <col min="15111" max="15360" width="9.109375" style="6"/>
    <col min="15361" max="15361" width="44.6640625" style="6" bestFit="1" customWidth="1"/>
    <col min="15362" max="15362" width="14.33203125" style="6" customWidth="1"/>
    <col min="15363" max="15363" width="16" style="6" bestFit="1" customWidth="1"/>
    <col min="15364" max="15364" width="12.33203125" style="6" customWidth="1"/>
    <col min="15365" max="15365" width="9.33203125" style="6" customWidth="1"/>
    <col min="15366" max="15366" width="42.33203125" style="6" customWidth="1"/>
    <col min="15367" max="15616" width="9.109375" style="6"/>
    <col min="15617" max="15617" width="44.6640625" style="6" bestFit="1" customWidth="1"/>
    <col min="15618" max="15618" width="14.33203125" style="6" customWidth="1"/>
    <col min="15619" max="15619" width="16" style="6" bestFit="1" customWidth="1"/>
    <col min="15620" max="15620" width="12.33203125" style="6" customWidth="1"/>
    <col min="15621" max="15621" width="9.33203125" style="6" customWidth="1"/>
    <col min="15622" max="15622" width="42.33203125" style="6" customWidth="1"/>
    <col min="15623" max="15872" width="9.109375" style="6"/>
    <col min="15873" max="15873" width="44.6640625" style="6" bestFit="1" customWidth="1"/>
    <col min="15874" max="15874" width="14.33203125" style="6" customWidth="1"/>
    <col min="15875" max="15875" width="16" style="6" bestFit="1" customWidth="1"/>
    <col min="15876" max="15876" width="12.33203125" style="6" customWidth="1"/>
    <col min="15877" max="15877" width="9.33203125" style="6" customWidth="1"/>
    <col min="15878" max="15878" width="42.33203125" style="6" customWidth="1"/>
    <col min="15879" max="16128" width="9.109375" style="6"/>
    <col min="16129" max="16129" width="44.6640625" style="6" bestFit="1" customWidth="1"/>
    <col min="16130" max="16130" width="14.33203125" style="6" customWidth="1"/>
    <col min="16131" max="16131" width="16" style="6" bestFit="1" customWidth="1"/>
    <col min="16132" max="16132" width="12.33203125" style="6" customWidth="1"/>
    <col min="16133" max="16133" width="9.33203125" style="6" customWidth="1"/>
    <col min="16134" max="16134" width="42.33203125" style="6" customWidth="1"/>
    <col min="16135" max="16384" width="9.109375" style="6"/>
  </cols>
  <sheetData>
    <row r="2" spans="1:6" x14ac:dyDescent="0.2">
      <c r="A2" s="1" t="s">
        <v>0</v>
      </c>
      <c r="B2" s="2" t="s">
        <v>1</v>
      </c>
      <c r="C2" s="3"/>
      <c r="D2" s="4"/>
      <c r="E2" s="5"/>
    </row>
    <row r="3" spans="1:6" x14ac:dyDescent="0.2">
      <c r="A3" s="1"/>
      <c r="B3" s="2" t="s">
        <v>2</v>
      </c>
      <c r="C3" s="3"/>
      <c r="D3" s="4"/>
      <c r="E3" s="5"/>
    </row>
    <row r="4" spans="1:6" x14ac:dyDescent="0.2">
      <c r="A4" s="7"/>
      <c r="B4" s="8"/>
      <c r="C4" s="9"/>
      <c r="D4" s="10"/>
      <c r="E4" s="11"/>
    </row>
    <row r="5" spans="1:6" x14ac:dyDescent="0.2">
      <c r="A5" s="1" t="s">
        <v>3</v>
      </c>
      <c r="B5" s="111" t="s">
        <v>4</v>
      </c>
      <c r="C5" s="13">
        <v>2024</v>
      </c>
      <c r="D5" s="4" t="s">
        <v>5</v>
      </c>
      <c r="E5" s="5"/>
    </row>
    <row r="6" spans="1:6" x14ac:dyDescent="0.2">
      <c r="A6" s="1"/>
      <c r="B6" s="12"/>
      <c r="C6" s="13"/>
      <c r="D6" s="4"/>
      <c r="E6" s="5"/>
    </row>
    <row r="7" spans="1:6" ht="30.6" x14ac:dyDescent="0.2">
      <c r="A7" s="14" t="s">
        <v>6</v>
      </c>
      <c r="B7" s="14" t="s">
        <v>7</v>
      </c>
      <c r="C7" s="110" t="s">
        <v>8</v>
      </c>
      <c r="D7" s="15" t="s">
        <v>9</v>
      </c>
      <c r="E7" s="16" t="s">
        <v>10</v>
      </c>
      <c r="F7" s="17" t="s">
        <v>11</v>
      </c>
    </row>
    <row r="8" spans="1:6" x14ac:dyDescent="0.2">
      <c r="A8" s="18" t="s">
        <v>12</v>
      </c>
      <c r="B8" s="19">
        <v>29524210204</v>
      </c>
      <c r="C8" s="20" t="s">
        <v>174</v>
      </c>
      <c r="D8" s="20">
        <v>1010.33</v>
      </c>
      <c r="E8" s="21">
        <v>3231</v>
      </c>
      <c r="F8" s="22" t="s">
        <v>13</v>
      </c>
    </row>
    <row r="9" spans="1:6" x14ac:dyDescent="0.2">
      <c r="A9" s="23" t="s">
        <v>14</v>
      </c>
      <c r="B9" s="24" t="s">
        <v>152</v>
      </c>
      <c r="C9" s="25" t="s">
        <v>174</v>
      </c>
      <c r="D9" s="25">
        <v>427</v>
      </c>
      <c r="E9" s="26">
        <v>3211</v>
      </c>
      <c r="F9" s="27" t="s">
        <v>15</v>
      </c>
    </row>
    <row r="10" spans="1:6" x14ac:dyDescent="0.2">
      <c r="A10" s="23" t="s">
        <v>14</v>
      </c>
      <c r="B10" s="24" t="s">
        <v>152</v>
      </c>
      <c r="C10" s="25" t="s">
        <v>174</v>
      </c>
      <c r="D10" s="25">
        <v>732</v>
      </c>
      <c r="E10" s="28">
        <v>3211</v>
      </c>
      <c r="F10" s="22" t="s">
        <v>16</v>
      </c>
    </row>
    <row r="11" spans="1:6" x14ac:dyDescent="0.2">
      <c r="A11" s="29" t="s">
        <v>17</v>
      </c>
      <c r="B11" s="30"/>
      <c r="C11" s="31"/>
      <c r="D11" s="31">
        <f>SUM(D9:D10)</f>
        <v>1159</v>
      </c>
      <c r="E11" s="32"/>
      <c r="F11" s="33"/>
    </row>
    <row r="12" spans="1:6" x14ac:dyDescent="0.2">
      <c r="A12" s="23" t="s">
        <v>18</v>
      </c>
      <c r="B12" s="24" t="s">
        <v>25</v>
      </c>
      <c r="C12" s="25" t="s">
        <v>25</v>
      </c>
      <c r="D12" s="25">
        <v>116.05</v>
      </c>
      <c r="E12" s="28">
        <v>3831</v>
      </c>
      <c r="F12" s="22" t="s">
        <v>19</v>
      </c>
    </row>
    <row r="13" spans="1:6" x14ac:dyDescent="0.2">
      <c r="A13" s="23" t="s">
        <v>20</v>
      </c>
      <c r="B13" s="24">
        <v>5779404606</v>
      </c>
      <c r="C13" s="25" t="s">
        <v>174</v>
      </c>
      <c r="D13" s="25">
        <v>57.24</v>
      </c>
      <c r="E13" s="34">
        <v>3232</v>
      </c>
      <c r="F13" s="22" t="s">
        <v>21</v>
      </c>
    </row>
    <row r="14" spans="1:6" x14ac:dyDescent="0.2">
      <c r="A14" s="23" t="s">
        <v>22</v>
      </c>
      <c r="B14" s="24" t="s">
        <v>153</v>
      </c>
      <c r="C14" s="25" t="s">
        <v>174</v>
      </c>
      <c r="D14" s="25">
        <v>170.9</v>
      </c>
      <c r="E14" s="28">
        <v>3225</v>
      </c>
      <c r="F14" s="22" t="s">
        <v>23</v>
      </c>
    </row>
    <row r="15" spans="1:6" x14ac:dyDescent="0.2">
      <c r="A15" s="18" t="s">
        <v>24</v>
      </c>
      <c r="B15" s="24" t="s">
        <v>25</v>
      </c>
      <c r="C15" s="25" t="s">
        <v>25</v>
      </c>
      <c r="D15" s="25">
        <v>1094.8699999999999</v>
      </c>
      <c r="E15" s="28">
        <v>2395</v>
      </c>
      <c r="F15" s="22" t="s">
        <v>26</v>
      </c>
    </row>
    <row r="16" spans="1:6" x14ac:dyDescent="0.2">
      <c r="A16" s="23" t="s">
        <v>27</v>
      </c>
      <c r="B16" s="24">
        <v>79069474349</v>
      </c>
      <c r="C16" s="25" t="s">
        <v>174</v>
      </c>
      <c r="D16" s="25">
        <v>2.09</v>
      </c>
      <c r="E16" s="28">
        <v>3221</v>
      </c>
      <c r="F16" s="22" t="s">
        <v>28</v>
      </c>
    </row>
    <row r="17" spans="1:6" x14ac:dyDescent="0.2">
      <c r="A17" s="23" t="s">
        <v>29</v>
      </c>
      <c r="B17" s="24">
        <v>91405856248</v>
      </c>
      <c r="C17" s="25" t="s">
        <v>174</v>
      </c>
      <c r="D17" s="25">
        <v>2635.3</v>
      </c>
      <c r="E17" s="34">
        <v>3211</v>
      </c>
      <c r="F17" s="22" t="s">
        <v>30</v>
      </c>
    </row>
    <row r="18" spans="1:6" x14ac:dyDescent="0.2">
      <c r="A18" s="23" t="s">
        <v>29</v>
      </c>
      <c r="B18" s="24">
        <v>91405856248</v>
      </c>
      <c r="C18" s="25" t="s">
        <v>174</v>
      </c>
      <c r="D18" s="25">
        <v>3555.06</v>
      </c>
      <c r="E18" s="34">
        <v>3293</v>
      </c>
      <c r="F18" s="22" t="s">
        <v>31</v>
      </c>
    </row>
    <row r="19" spans="1:6" x14ac:dyDescent="0.2">
      <c r="A19" s="29" t="s">
        <v>17</v>
      </c>
      <c r="B19" s="30"/>
      <c r="C19" s="31"/>
      <c r="D19" s="31">
        <f>SUM(D17:D18)</f>
        <v>6190.3600000000006</v>
      </c>
      <c r="E19" s="32"/>
      <c r="F19" s="33"/>
    </row>
    <row r="20" spans="1:6" ht="20.399999999999999" x14ac:dyDescent="0.2">
      <c r="A20" s="35" t="s">
        <v>32</v>
      </c>
      <c r="B20" s="36" t="s">
        <v>154</v>
      </c>
      <c r="C20" s="37" t="s">
        <v>175</v>
      </c>
      <c r="D20" s="37">
        <v>3254.3</v>
      </c>
      <c r="E20" s="34" t="s">
        <v>33</v>
      </c>
      <c r="F20" s="38" t="s">
        <v>34</v>
      </c>
    </row>
    <row r="21" spans="1:6" x14ac:dyDescent="0.2">
      <c r="A21" s="23" t="s">
        <v>35</v>
      </c>
      <c r="B21" s="24"/>
      <c r="C21" s="25"/>
      <c r="D21" s="25">
        <v>13.27</v>
      </c>
      <c r="E21" s="28">
        <v>3295</v>
      </c>
      <c r="F21" s="22" t="s">
        <v>36</v>
      </c>
    </row>
    <row r="22" spans="1:6" x14ac:dyDescent="0.2">
      <c r="A22" s="23" t="s">
        <v>35</v>
      </c>
      <c r="B22" s="24"/>
      <c r="C22" s="25"/>
      <c r="D22" s="25">
        <v>1169.04</v>
      </c>
      <c r="E22" s="28">
        <v>2392</v>
      </c>
      <c r="F22" s="22" t="s">
        <v>37</v>
      </c>
    </row>
    <row r="23" spans="1:6" x14ac:dyDescent="0.2">
      <c r="A23" s="29" t="s">
        <v>17</v>
      </c>
      <c r="B23" s="30"/>
      <c r="C23" s="31"/>
      <c r="D23" s="31">
        <f>SUM(D21:D22)</f>
        <v>1182.31</v>
      </c>
      <c r="E23" s="32"/>
      <c r="F23" s="33"/>
    </row>
    <row r="24" spans="1:6" x14ac:dyDescent="0.2">
      <c r="A24" s="23" t="s">
        <v>38</v>
      </c>
      <c r="B24" s="24">
        <v>93923226222</v>
      </c>
      <c r="C24" s="25" t="s">
        <v>176</v>
      </c>
      <c r="D24" s="25">
        <v>119</v>
      </c>
      <c r="E24" s="28">
        <v>4224</v>
      </c>
      <c r="F24" s="22" t="s">
        <v>39</v>
      </c>
    </row>
    <row r="25" spans="1:6" x14ac:dyDescent="0.2">
      <c r="A25" s="23" t="s">
        <v>40</v>
      </c>
      <c r="B25" s="24" t="s">
        <v>155</v>
      </c>
      <c r="C25" s="25" t="s">
        <v>174</v>
      </c>
      <c r="D25" s="25">
        <v>935.8</v>
      </c>
      <c r="E25" s="28">
        <v>3211</v>
      </c>
      <c r="F25" s="22" t="s">
        <v>16</v>
      </c>
    </row>
    <row r="26" spans="1:6" x14ac:dyDescent="0.2">
      <c r="A26" s="23" t="s">
        <v>41</v>
      </c>
      <c r="B26" s="24">
        <v>25706416813</v>
      </c>
      <c r="C26" s="25" t="s">
        <v>174</v>
      </c>
      <c r="D26" s="25">
        <v>121.63</v>
      </c>
      <c r="E26" s="28">
        <v>3221</v>
      </c>
      <c r="F26" s="22" t="s">
        <v>28</v>
      </c>
    </row>
    <row r="27" spans="1:6" x14ac:dyDescent="0.2">
      <c r="A27" s="23" t="s">
        <v>42</v>
      </c>
      <c r="B27" s="24" t="s">
        <v>156</v>
      </c>
      <c r="C27" s="25" t="s">
        <v>174</v>
      </c>
      <c r="D27" s="25">
        <v>8.3000000000000007</v>
      </c>
      <c r="E27" s="28">
        <v>3431</v>
      </c>
      <c r="F27" s="22" t="s">
        <v>43</v>
      </c>
    </row>
    <row r="28" spans="1:6" x14ac:dyDescent="0.2">
      <c r="A28" s="23" t="s">
        <v>42</v>
      </c>
      <c r="B28" s="24" t="s">
        <v>156</v>
      </c>
      <c r="C28" s="25" t="s">
        <v>174</v>
      </c>
      <c r="D28" s="25">
        <v>2.16</v>
      </c>
      <c r="E28" s="28">
        <v>3431</v>
      </c>
      <c r="F28" s="22" t="s">
        <v>43</v>
      </c>
    </row>
    <row r="29" spans="1:6" x14ac:dyDescent="0.2">
      <c r="A29" s="29" t="s">
        <v>17</v>
      </c>
      <c r="B29" s="30"/>
      <c r="C29" s="31"/>
      <c r="D29" s="31">
        <f>SUM(D27:D28)</f>
        <v>10.46</v>
      </c>
      <c r="E29" s="32"/>
      <c r="F29" s="33"/>
    </row>
    <row r="30" spans="1:6" ht="20.399999999999999" x14ac:dyDescent="0.2">
      <c r="A30" s="39" t="s">
        <v>44</v>
      </c>
      <c r="B30" s="36" t="s">
        <v>157</v>
      </c>
      <c r="C30" s="37" t="s">
        <v>174</v>
      </c>
      <c r="D30" s="37">
        <v>52.81</v>
      </c>
      <c r="E30" s="28">
        <v>3234</v>
      </c>
      <c r="F30" s="40" t="s">
        <v>45</v>
      </c>
    </row>
    <row r="31" spans="1:6" x14ac:dyDescent="0.2">
      <c r="A31" s="23" t="s">
        <v>46</v>
      </c>
      <c r="B31" s="24">
        <v>57111538194</v>
      </c>
      <c r="C31" s="25" t="s">
        <v>177</v>
      </c>
      <c r="D31" s="25">
        <v>115.7</v>
      </c>
      <c r="E31" s="28">
        <v>3232</v>
      </c>
      <c r="F31" s="22" t="s">
        <v>47</v>
      </c>
    </row>
    <row r="32" spans="1:6" x14ac:dyDescent="0.2">
      <c r="A32" s="23" t="s">
        <v>48</v>
      </c>
      <c r="B32" s="24" t="s">
        <v>158</v>
      </c>
      <c r="C32" s="25" t="s">
        <v>175</v>
      </c>
      <c r="D32" s="25">
        <v>6347.51</v>
      </c>
      <c r="E32" s="34">
        <v>4224</v>
      </c>
      <c r="F32" s="22" t="s">
        <v>39</v>
      </c>
    </row>
    <row r="33" spans="1:6" x14ac:dyDescent="0.2">
      <c r="A33" s="23" t="s">
        <v>49</v>
      </c>
      <c r="B33" s="24">
        <v>63073332379</v>
      </c>
      <c r="C33" s="25" t="s">
        <v>174</v>
      </c>
      <c r="D33" s="25">
        <v>1727.63</v>
      </c>
      <c r="E33" s="34">
        <v>3223</v>
      </c>
      <c r="F33" s="22" t="s">
        <v>50</v>
      </c>
    </row>
    <row r="34" spans="1:6" x14ac:dyDescent="0.2">
      <c r="A34" s="23" t="s">
        <v>51</v>
      </c>
      <c r="B34" s="24">
        <v>55885478871</v>
      </c>
      <c r="C34" s="25" t="s">
        <v>174</v>
      </c>
      <c r="D34" s="25">
        <v>30</v>
      </c>
      <c r="E34" s="34">
        <v>3294</v>
      </c>
      <c r="F34" s="22" t="s">
        <v>52</v>
      </c>
    </row>
    <row r="35" spans="1:6" x14ac:dyDescent="0.2">
      <c r="A35" s="23" t="s">
        <v>51</v>
      </c>
      <c r="B35" s="24">
        <v>55885478871</v>
      </c>
      <c r="C35" s="25" t="s">
        <v>174</v>
      </c>
      <c r="D35" s="25">
        <v>30</v>
      </c>
      <c r="E35" s="34">
        <v>3294</v>
      </c>
      <c r="F35" s="22" t="s">
        <v>52</v>
      </c>
    </row>
    <row r="36" spans="1:6" x14ac:dyDescent="0.2">
      <c r="A36" s="29" t="s">
        <v>17</v>
      </c>
      <c r="B36" s="30"/>
      <c r="C36" s="31"/>
      <c r="D36" s="31">
        <f>SUM(D34:D35)</f>
        <v>60</v>
      </c>
      <c r="E36" s="32"/>
      <c r="F36" s="33"/>
    </row>
    <row r="37" spans="1:6" x14ac:dyDescent="0.2">
      <c r="A37" s="18" t="s">
        <v>53</v>
      </c>
      <c r="B37" s="24">
        <v>30682971901</v>
      </c>
      <c r="C37" s="25" t="s">
        <v>174</v>
      </c>
      <c r="D37" s="25">
        <v>125</v>
      </c>
      <c r="E37" s="34">
        <v>3238</v>
      </c>
      <c r="F37" s="22" t="s">
        <v>54</v>
      </c>
    </row>
    <row r="38" spans="1:6" x14ac:dyDescent="0.2">
      <c r="A38" s="23" t="s">
        <v>55</v>
      </c>
      <c r="B38" s="24">
        <v>87311810356</v>
      </c>
      <c r="C38" s="25" t="s">
        <v>174</v>
      </c>
      <c r="D38" s="25">
        <v>28.46</v>
      </c>
      <c r="E38" s="34">
        <v>3231</v>
      </c>
      <c r="F38" s="22" t="s">
        <v>56</v>
      </c>
    </row>
    <row r="39" spans="1:6" x14ac:dyDescent="0.2">
      <c r="A39" s="41" t="s">
        <v>57</v>
      </c>
      <c r="B39" s="24" t="s">
        <v>159</v>
      </c>
      <c r="C39" s="25" t="s">
        <v>174</v>
      </c>
      <c r="D39" s="25">
        <v>96.12</v>
      </c>
      <c r="E39" s="42">
        <v>3211</v>
      </c>
      <c r="F39" s="22" t="s">
        <v>58</v>
      </c>
    </row>
    <row r="40" spans="1:6" x14ac:dyDescent="0.2">
      <c r="A40" s="23" t="s">
        <v>59</v>
      </c>
      <c r="B40" s="24">
        <v>22189855239</v>
      </c>
      <c r="C40" s="25" t="s">
        <v>174</v>
      </c>
      <c r="D40" s="25">
        <v>20</v>
      </c>
      <c r="E40" s="34">
        <v>4241</v>
      </c>
      <c r="F40" s="22" t="s">
        <v>60</v>
      </c>
    </row>
    <row r="41" spans="1:6" x14ac:dyDescent="0.2">
      <c r="A41" s="23" t="s">
        <v>61</v>
      </c>
      <c r="B41" s="24">
        <v>56165495302</v>
      </c>
      <c r="C41" s="25" t="s">
        <v>174</v>
      </c>
      <c r="D41" s="25">
        <v>200</v>
      </c>
      <c r="E41" s="28">
        <v>3213</v>
      </c>
      <c r="F41" s="22" t="s">
        <v>62</v>
      </c>
    </row>
    <row r="42" spans="1:6" x14ac:dyDescent="0.2">
      <c r="A42" s="23" t="s">
        <v>63</v>
      </c>
      <c r="B42" s="24">
        <v>71073617516</v>
      </c>
      <c r="C42" s="25" t="s">
        <v>174</v>
      </c>
      <c r="D42" s="25">
        <v>270</v>
      </c>
      <c r="E42" s="28">
        <v>3213</v>
      </c>
      <c r="F42" s="22" t="s">
        <v>62</v>
      </c>
    </row>
    <row r="43" spans="1:6" x14ac:dyDescent="0.2">
      <c r="A43" s="23" t="s">
        <v>64</v>
      </c>
      <c r="B43" s="24" t="s">
        <v>160</v>
      </c>
      <c r="C43" s="25" t="s">
        <v>174</v>
      </c>
      <c r="D43" s="25">
        <v>1.33</v>
      </c>
      <c r="E43" s="34">
        <v>3231</v>
      </c>
      <c r="F43" s="22" t="s">
        <v>65</v>
      </c>
    </row>
    <row r="44" spans="1:6" x14ac:dyDescent="0.2">
      <c r="A44" s="23" t="s">
        <v>66</v>
      </c>
      <c r="B44" s="24">
        <v>43150843424</v>
      </c>
      <c r="C44" s="25" t="s">
        <v>174</v>
      </c>
      <c r="D44" s="25">
        <v>233.75</v>
      </c>
      <c r="E44" s="28">
        <v>3213</v>
      </c>
      <c r="F44" s="22" t="s">
        <v>62</v>
      </c>
    </row>
    <row r="45" spans="1:6" x14ac:dyDescent="0.2">
      <c r="A45" s="23" t="s">
        <v>67</v>
      </c>
      <c r="B45" s="24" t="s">
        <v>161</v>
      </c>
      <c r="C45" s="25" t="s">
        <v>174</v>
      </c>
      <c r="D45" s="25">
        <v>77.23</v>
      </c>
      <c r="E45" s="34">
        <v>3221</v>
      </c>
      <c r="F45" s="22" t="s">
        <v>68</v>
      </c>
    </row>
    <row r="46" spans="1:6" x14ac:dyDescent="0.2">
      <c r="A46" s="23" t="s">
        <v>67</v>
      </c>
      <c r="B46" s="24" t="s">
        <v>161</v>
      </c>
      <c r="C46" s="25" t="s">
        <v>174</v>
      </c>
      <c r="D46" s="25">
        <v>331.4</v>
      </c>
      <c r="E46" s="28">
        <v>3221</v>
      </c>
      <c r="F46" s="22" t="s">
        <v>69</v>
      </c>
    </row>
    <row r="47" spans="1:6" x14ac:dyDescent="0.2">
      <c r="A47" s="29" t="s">
        <v>17</v>
      </c>
      <c r="B47" s="30"/>
      <c r="C47" s="31"/>
      <c r="D47" s="31">
        <f>SUM(D45:D46)</f>
        <v>408.63</v>
      </c>
      <c r="E47" s="32"/>
      <c r="F47" s="33"/>
    </row>
    <row r="48" spans="1:6" x14ac:dyDescent="0.2">
      <c r="A48" s="23" t="s">
        <v>70</v>
      </c>
      <c r="B48" s="24">
        <v>21301493079</v>
      </c>
      <c r="C48" s="25" t="s">
        <v>178</v>
      </c>
      <c r="D48" s="25">
        <v>86.8</v>
      </c>
      <c r="E48" s="34">
        <v>3221</v>
      </c>
      <c r="F48" s="22" t="s">
        <v>71</v>
      </c>
    </row>
    <row r="49" spans="1:6" x14ac:dyDescent="0.2">
      <c r="A49" s="23" t="s">
        <v>70</v>
      </c>
      <c r="B49" s="24">
        <v>21301493079</v>
      </c>
      <c r="C49" s="25" t="s">
        <v>178</v>
      </c>
      <c r="D49" s="25">
        <v>214.75</v>
      </c>
      <c r="E49" s="28">
        <v>3221</v>
      </c>
      <c r="F49" s="22" t="s">
        <v>71</v>
      </c>
    </row>
    <row r="50" spans="1:6" x14ac:dyDescent="0.2">
      <c r="A50" s="23" t="s">
        <v>70</v>
      </c>
      <c r="B50" s="24">
        <v>21301493079</v>
      </c>
      <c r="C50" s="25" t="s">
        <v>178</v>
      </c>
      <c r="D50" s="25">
        <v>374.65</v>
      </c>
      <c r="E50" s="34">
        <v>3221.3225000000002</v>
      </c>
      <c r="F50" s="22" t="s">
        <v>72</v>
      </c>
    </row>
    <row r="51" spans="1:6" x14ac:dyDescent="0.2">
      <c r="A51" s="23" t="s">
        <v>70</v>
      </c>
      <c r="B51" s="24">
        <v>21301493079</v>
      </c>
      <c r="C51" s="25" t="s">
        <v>178</v>
      </c>
      <c r="D51" s="25">
        <v>200.65</v>
      </c>
      <c r="E51" s="34">
        <v>3221</v>
      </c>
      <c r="F51" s="22" t="s">
        <v>71</v>
      </c>
    </row>
    <row r="52" spans="1:6" x14ac:dyDescent="0.2">
      <c r="A52" s="23" t="s">
        <v>70</v>
      </c>
      <c r="B52" s="24">
        <v>21301493079</v>
      </c>
      <c r="C52" s="25" t="s">
        <v>178</v>
      </c>
      <c r="D52" s="25">
        <v>322.33999999999997</v>
      </c>
      <c r="E52" s="28">
        <v>3221.3225000000002</v>
      </c>
      <c r="F52" s="22" t="s">
        <v>72</v>
      </c>
    </row>
    <row r="53" spans="1:6" x14ac:dyDescent="0.2">
      <c r="A53" s="23" t="s">
        <v>70</v>
      </c>
      <c r="B53" s="24">
        <v>21301493079</v>
      </c>
      <c r="C53" s="25" t="s">
        <v>178</v>
      </c>
      <c r="D53" s="25">
        <v>37.130000000000003</v>
      </c>
      <c r="E53" s="28">
        <v>3221</v>
      </c>
      <c r="F53" s="22" t="s">
        <v>71</v>
      </c>
    </row>
    <row r="54" spans="1:6" x14ac:dyDescent="0.2">
      <c r="A54" s="18" t="s">
        <v>70</v>
      </c>
      <c r="B54" s="24">
        <v>21301493079</v>
      </c>
      <c r="C54" s="25" t="s">
        <v>178</v>
      </c>
      <c r="D54" s="25">
        <v>267.10000000000002</v>
      </c>
      <c r="E54" s="28">
        <v>3221</v>
      </c>
      <c r="F54" s="22" t="s">
        <v>71</v>
      </c>
    </row>
    <row r="55" spans="1:6" x14ac:dyDescent="0.2">
      <c r="A55" s="29" t="s">
        <v>17</v>
      </c>
      <c r="B55" s="30"/>
      <c r="C55" s="31"/>
      <c r="D55" s="31">
        <f>SUM(D48:D54)</f>
        <v>1503.42</v>
      </c>
      <c r="E55" s="32"/>
      <c r="F55" s="33"/>
    </row>
    <row r="56" spans="1:6" x14ac:dyDescent="0.2">
      <c r="A56" s="23" t="s">
        <v>73</v>
      </c>
      <c r="B56" s="24">
        <v>1448994969</v>
      </c>
      <c r="C56" s="25" t="s">
        <v>174</v>
      </c>
      <c r="D56" s="25">
        <v>1684</v>
      </c>
      <c r="E56" s="28">
        <v>3232</v>
      </c>
      <c r="F56" s="22" t="s">
        <v>74</v>
      </c>
    </row>
    <row r="57" spans="1:6" x14ac:dyDescent="0.2">
      <c r="A57" s="23" t="s">
        <v>73</v>
      </c>
      <c r="B57" s="24">
        <v>1448994969</v>
      </c>
      <c r="C57" s="25" t="s">
        <v>174</v>
      </c>
      <c r="D57" s="25">
        <v>61.39</v>
      </c>
      <c r="E57" s="28">
        <v>3232</v>
      </c>
      <c r="F57" s="22" t="s">
        <v>74</v>
      </c>
    </row>
    <row r="58" spans="1:6" x14ac:dyDescent="0.2">
      <c r="A58" s="29" t="s">
        <v>17</v>
      </c>
      <c r="B58" s="30"/>
      <c r="C58" s="31"/>
      <c r="D58" s="31">
        <f>SUM(D56:D57)</f>
        <v>1745.39</v>
      </c>
      <c r="E58" s="32"/>
      <c r="F58" s="33"/>
    </row>
    <row r="59" spans="1:6" x14ac:dyDescent="0.2">
      <c r="A59" s="23" t="s">
        <v>75</v>
      </c>
      <c r="B59" s="24" t="s">
        <v>162</v>
      </c>
      <c r="C59" s="25" t="s">
        <v>179</v>
      </c>
      <c r="D59" s="25">
        <v>1317.45</v>
      </c>
      <c r="E59" s="28">
        <v>3232</v>
      </c>
      <c r="F59" s="22" t="s">
        <v>76</v>
      </c>
    </row>
    <row r="60" spans="1:6" x14ac:dyDescent="0.2">
      <c r="A60" s="23" t="s">
        <v>77</v>
      </c>
      <c r="B60" s="24">
        <v>76598425509</v>
      </c>
      <c r="C60" s="25" t="s">
        <v>180</v>
      </c>
      <c r="D60" s="25">
        <v>48.74</v>
      </c>
      <c r="E60" s="34">
        <v>3234</v>
      </c>
      <c r="F60" s="22" t="s">
        <v>78</v>
      </c>
    </row>
    <row r="61" spans="1:6" x14ac:dyDescent="0.2">
      <c r="A61" s="23" t="s">
        <v>79</v>
      </c>
      <c r="B61" s="24" t="s">
        <v>163</v>
      </c>
      <c r="C61" s="25" t="s">
        <v>181</v>
      </c>
      <c r="D61" s="25">
        <v>2014.87</v>
      </c>
      <c r="E61" s="34">
        <v>3213</v>
      </c>
      <c r="F61" s="22" t="s">
        <v>80</v>
      </c>
    </row>
    <row r="62" spans="1:6" x14ac:dyDescent="0.2">
      <c r="A62" s="23" t="s">
        <v>81</v>
      </c>
      <c r="B62" s="24">
        <v>29035933600</v>
      </c>
      <c r="C62" s="25" t="s">
        <v>177</v>
      </c>
      <c r="D62" s="25">
        <v>27.56</v>
      </c>
      <c r="E62" s="28">
        <v>3223</v>
      </c>
      <c r="F62" s="22" t="s">
        <v>82</v>
      </c>
    </row>
    <row r="63" spans="1:6" x14ac:dyDescent="0.2">
      <c r="A63" s="23" t="s">
        <v>81</v>
      </c>
      <c r="B63" s="24">
        <v>29035933600</v>
      </c>
      <c r="C63" s="25" t="s">
        <v>177</v>
      </c>
      <c r="D63" s="25">
        <v>1.4</v>
      </c>
      <c r="E63" s="28">
        <v>3223</v>
      </c>
      <c r="F63" s="22" t="s">
        <v>82</v>
      </c>
    </row>
    <row r="64" spans="1:6" x14ac:dyDescent="0.2">
      <c r="A64" s="23" t="s">
        <v>81</v>
      </c>
      <c r="B64" s="24">
        <v>29035933600</v>
      </c>
      <c r="C64" s="25" t="s">
        <v>177</v>
      </c>
      <c r="D64" s="25">
        <v>1.4</v>
      </c>
      <c r="E64" s="34">
        <v>3223</v>
      </c>
      <c r="F64" s="22" t="s">
        <v>82</v>
      </c>
    </row>
    <row r="65" spans="1:6" x14ac:dyDescent="0.2">
      <c r="A65" s="29" t="s">
        <v>17</v>
      </c>
      <c r="B65" s="30"/>
      <c r="C65" s="31"/>
      <c r="D65" s="31">
        <f>SUM(D62:D64)</f>
        <v>30.359999999999996</v>
      </c>
      <c r="E65" s="32"/>
      <c r="F65" s="33"/>
    </row>
    <row r="66" spans="1:6" x14ac:dyDescent="0.2">
      <c r="A66" s="23" t="s">
        <v>83</v>
      </c>
      <c r="B66" s="24">
        <v>38130307884</v>
      </c>
      <c r="C66" s="25" t="s">
        <v>182</v>
      </c>
      <c r="D66" s="25">
        <v>12381.25</v>
      </c>
      <c r="E66" s="28">
        <v>4224</v>
      </c>
      <c r="F66" s="22" t="s">
        <v>39</v>
      </c>
    </row>
    <row r="67" spans="1:6" x14ac:dyDescent="0.2">
      <c r="A67" s="18" t="s">
        <v>84</v>
      </c>
      <c r="B67" s="24" t="s">
        <v>164</v>
      </c>
      <c r="C67" s="25" t="s">
        <v>174</v>
      </c>
      <c r="D67" s="25">
        <v>330</v>
      </c>
      <c r="E67" s="34">
        <v>3233</v>
      </c>
      <c r="F67" s="22" t="s">
        <v>85</v>
      </c>
    </row>
    <row r="68" spans="1:6" x14ac:dyDescent="0.2">
      <c r="A68" s="23" t="s">
        <v>86</v>
      </c>
      <c r="B68" s="24">
        <v>67840970045</v>
      </c>
      <c r="C68" s="25" t="s">
        <v>183</v>
      </c>
      <c r="D68" s="25">
        <v>187.5</v>
      </c>
      <c r="E68" s="28">
        <v>3233</v>
      </c>
      <c r="F68" s="22" t="s">
        <v>87</v>
      </c>
    </row>
    <row r="69" spans="1:6" x14ac:dyDescent="0.2">
      <c r="A69" s="23" t="s">
        <v>88</v>
      </c>
      <c r="B69" s="24">
        <v>73118313420</v>
      </c>
      <c r="C69" s="25" t="s">
        <v>184</v>
      </c>
      <c r="D69" s="25">
        <v>1244.28</v>
      </c>
      <c r="E69" s="28">
        <v>3237</v>
      </c>
      <c r="F69" s="22" t="s">
        <v>89</v>
      </c>
    </row>
    <row r="70" spans="1:6" x14ac:dyDescent="0.2">
      <c r="A70" s="23" t="s">
        <v>90</v>
      </c>
      <c r="B70" s="24">
        <v>21723473245</v>
      </c>
      <c r="C70" s="25" t="s">
        <v>185</v>
      </c>
      <c r="D70" s="25">
        <v>44</v>
      </c>
      <c r="E70" s="28">
        <v>3221</v>
      </c>
      <c r="F70" s="22" t="s">
        <v>28</v>
      </c>
    </row>
    <row r="71" spans="1:6" x14ac:dyDescent="0.2">
      <c r="A71" s="23" t="s">
        <v>91</v>
      </c>
      <c r="B71" s="24" t="s">
        <v>165</v>
      </c>
      <c r="C71" s="25" t="s">
        <v>174</v>
      </c>
      <c r="D71" s="25">
        <v>93.73</v>
      </c>
      <c r="E71" s="28">
        <v>3221</v>
      </c>
      <c r="F71" s="22" t="s">
        <v>28</v>
      </c>
    </row>
    <row r="72" spans="1:6" x14ac:dyDescent="0.2">
      <c r="A72" s="23" t="s">
        <v>92</v>
      </c>
      <c r="B72" s="24" t="s">
        <v>166</v>
      </c>
      <c r="C72" s="25" t="s">
        <v>178</v>
      </c>
      <c r="D72" s="25">
        <v>35.25</v>
      </c>
      <c r="E72" s="34">
        <v>3224</v>
      </c>
      <c r="F72" s="22" t="s">
        <v>93</v>
      </c>
    </row>
    <row r="73" spans="1:6" x14ac:dyDescent="0.2">
      <c r="A73" s="23" t="s">
        <v>94</v>
      </c>
      <c r="B73" s="24">
        <v>28842147765</v>
      </c>
      <c r="C73" s="25" t="s">
        <v>174</v>
      </c>
      <c r="D73" s="25">
        <v>2229.7800000000002</v>
      </c>
      <c r="E73" s="28">
        <v>3236</v>
      </c>
      <c r="F73" s="22" t="s">
        <v>95</v>
      </c>
    </row>
    <row r="74" spans="1:6" x14ac:dyDescent="0.2">
      <c r="A74" s="43" t="s">
        <v>96</v>
      </c>
      <c r="B74" s="24">
        <v>96371000697</v>
      </c>
      <c r="C74" s="25" t="s">
        <v>186</v>
      </c>
      <c r="D74" s="44">
        <v>394.16</v>
      </c>
      <c r="E74" s="28">
        <v>3235</v>
      </c>
      <c r="F74" s="22" t="s">
        <v>97</v>
      </c>
    </row>
    <row r="75" spans="1:6" x14ac:dyDescent="0.2">
      <c r="A75" s="18" t="s">
        <v>98</v>
      </c>
      <c r="B75" s="24">
        <v>6021561857</v>
      </c>
      <c r="C75" s="25" t="s">
        <v>174</v>
      </c>
      <c r="D75" s="20">
        <v>277.5</v>
      </c>
      <c r="E75" s="34">
        <v>3221</v>
      </c>
      <c r="F75" s="22" t="s">
        <v>99</v>
      </c>
    </row>
    <row r="76" spans="1:6" x14ac:dyDescent="0.2">
      <c r="A76" s="18" t="s">
        <v>100</v>
      </c>
      <c r="B76" s="24">
        <v>74721949251</v>
      </c>
      <c r="C76" s="25" t="s">
        <v>187</v>
      </c>
      <c r="D76" s="20">
        <v>906.37</v>
      </c>
      <c r="E76" s="28">
        <v>3293</v>
      </c>
      <c r="F76" s="22" t="s">
        <v>31</v>
      </c>
    </row>
    <row r="77" spans="1:6" x14ac:dyDescent="0.2">
      <c r="A77" s="18" t="s">
        <v>101</v>
      </c>
      <c r="B77" s="24">
        <v>89811416156</v>
      </c>
      <c r="C77" s="25" t="s">
        <v>174</v>
      </c>
      <c r="D77" s="20">
        <v>250</v>
      </c>
      <c r="E77" s="34">
        <v>3213</v>
      </c>
      <c r="F77" s="22" t="s">
        <v>62</v>
      </c>
    </row>
    <row r="78" spans="1:6" x14ac:dyDescent="0.2">
      <c r="A78" s="18" t="s">
        <v>102</v>
      </c>
      <c r="B78" s="24">
        <v>88470929840</v>
      </c>
      <c r="C78" s="25" t="s">
        <v>188</v>
      </c>
      <c r="D78" s="20">
        <v>1286.7</v>
      </c>
      <c r="E78" s="28">
        <v>3221.3225000000002</v>
      </c>
      <c r="F78" s="22" t="s">
        <v>72</v>
      </c>
    </row>
    <row r="79" spans="1:6" x14ac:dyDescent="0.2">
      <c r="A79" s="23" t="s">
        <v>103</v>
      </c>
      <c r="B79" s="24" t="s">
        <v>167</v>
      </c>
      <c r="C79" s="25" t="s">
        <v>174</v>
      </c>
      <c r="D79" s="20">
        <v>347.6</v>
      </c>
      <c r="E79" s="34">
        <v>3211</v>
      </c>
      <c r="F79" s="22" t="s">
        <v>15</v>
      </c>
    </row>
    <row r="80" spans="1:6" x14ac:dyDescent="0.2">
      <c r="A80" s="18" t="s">
        <v>103</v>
      </c>
      <c r="B80" s="24" t="s">
        <v>167</v>
      </c>
      <c r="C80" s="25" t="s">
        <v>174</v>
      </c>
      <c r="D80" s="20">
        <v>492</v>
      </c>
      <c r="E80" s="34">
        <v>3211</v>
      </c>
      <c r="F80" s="22" t="s">
        <v>30</v>
      </c>
    </row>
    <row r="81" spans="1:6" x14ac:dyDescent="0.2">
      <c r="A81" s="29" t="s">
        <v>17</v>
      </c>
      <c r="B81" s="30"/>
      <c r="C81" s="31"/>
      <c r="D81" s="31">
        <f>SUM(D79:D80)</f>
        <v>839.6</v>
      </c>
      <c r="E81" s="32"/>
      <c r="F81" s="33"/>
    </row>
    <row r="82" spans="1:6" x14ac:dyDescent="0.2">
      <c r="A82" s="18" t="s">
        <v>104</v>
      </c>
      <c r="B82" s="24">
        <v>41280267782</v>
      </c>
      <c r="C82" s="25" t="s">
        <v>174</v>
      </c>
      <c r="D82" s="20">
        <v>262.82</v>
      </c>
      <c r="E82" s="28">
        <v>3221</v>
      </c>
      <c r="F82" s="22" t="s">
        <v>69</v>
      </c>
    </row>
    <row r="83" spans="1:6" x14ac:dyDescent="0.2">
      <c r="A83" s="18" t="s">
        <v>104</v>
      </c>
      <c r="B83" s="24">
        <v>41280267782</v>
      </c>
      <c r="C83" s="25" t="s">
        <v>174</v>
      </c>
      <c r="D83" s="20">
        <v>14.88</v>
      </c>
      <c r="E83" s="28">
        <v>3221</v>
      </c>
      <c r="F83" s="22" t="s">
        <v>69</v>
      </c>
    </row>
    <row r="84" spans="1:6" x14ac:dyDescent="0.2">
      <c r="A84" s="29" t="s">
        <v>17</v>
      </c>
      <c r="B84" s="30"/>
      <c r="C84" s="31"/>
      <c r="D84" s="31">
        <f>SUM(D82:D83)</f>
        <v>277.7</v>
      </c>
      <c r="E84" s="32"/>
      <c r="F84" s="33"/>
    </row>
    <row r="85" spans="1:6" x14ac:dyDescent="0.2">
      <c r="A85" s="18" t="s">
        <v>105</v>
      </c>
      <c r="B85" s="24">
        <v>66467746606</v>
      </c>
      <c r="C85" s="25" t="s">
        <v>189</v>
      </c>
      <c r="D85" s="20">
        <v>3559</v>
      </c>
      <c r="E85" s="28">
        <v>3293</v>
      </c>
      <c r="F85" s="22" t="s">
        <v>31</v>
      </c>
    </row>
    <row r="86" spans="1:6" x14ac:dyDescent="0.2">
      <c r="A86" s="18" t="s">
        <v>106</v>
      </c>
      <c r="B86" s="24">
        <v>73004539228</v>
      </c>
      <c r="C86" s="25" t="s">
        <v>174</v>
      </c>
      <c r="D86" s="20">
        <v>289</v>
      </c>
      <c r="E86" s="28">
        <v>3221</v>
      </c>
      <c r="F86" s="22" t="s">
        <v>28</v>
      </c>
    </row>
    <row r="87" spans="1:6" x14ac:dyDescent="0.2">
      <c r="A87" s="45" t="s">
        <v>107</v>
      </c>
      <c r="B87" s="24">
        <v>34016189309</v>
      </c>
      <c r="C87" s="25" t="s">
        <v>174</v>
      </c>
      <c r="D87" s="20">
        <v>375</v>
      </c>
      <c r="E87" s="34">
        <v>3238</v>
      </c>
      <c r="F87" s="22" t="s">
        <v>54</v>
      </c>
    </row>
    <row r="88" spans="1:6" ht="30.6" x14ac:dyDescent="0.2">
      <c r="A88" s="46" t="s">
        <v>108</v>
      </c>
      <c r="B88" s="24" t="s">
        <v>168</v>
      </c>
      <c r="C88" s="25" t="s">
        <v>174</v>
      </c>
      <c r="D88" s="20">
        <v>5890.42</v>
      </c>
      <c r="E88" s="47">
        <v>3223.3234000000002</v>
      </c>
      <c r="F88" s="48" t="s">
        <v>109</v>
      </c>
    </row>
    <row r="89" spans="1:6" x14ac:dyDescent="0.2">
      <c r="A89" s="18" t="s">
        <v>110</v>
      </c>
      <c r="B89" s="24">
        <v>88637387982</v>
      </c>
      <c r="C89" s="25" t="s">
        <v>174</v>
      </c>
      <c r="D89" s="20">
        <v>371.09</v>
      </c>
      <c r="E89" s="28">
        <v>3232</v>
      </c>
      <c r="F89" s="22" t="s">
        <v>111</v>
      </c>
    </row>
    <row r="90" spans="1:6" x14ac:dyDescent="0.2">
      <c r="A90" s="18" t="s">
        <v>112</v>
      </c>
      <c r="B90" s="24" t="s">
        <v>169</v>
      </c>
      <c r="C90" s="25" t="s">
        <v>174</v>
      </c>
      <c r="D90" s="20">
        <v>330.33</v>
      </c>
      <c r="E90" s="28">
        <v>3211</v>
      </c>
      <c r="F90" s="22" t="s">
        <v>16</v>
      </c>
    </row>
    <row r="91" spans="1:6" x14ac:dyDescent="0.2">
      <c r="A91" s="18" t="s">
        <v>112</v>
      </c>
      <c r="B91" s="24" t="s">
        <v>169</v>
      </c>
      <c r="C91" s="25" t="s">
        <v>174</v>
      </c>
      <c r="D91" s="20">
        <v>328.1</v>
      </c>
      <c r="E91" s="34">
        <v>3211</v>
      </c>
      <c r="F91" s="22" t="s">
        <v>16</v>
      </c>
    </row>
    <row r="92" spans="1:6" x14ac:dyDescent="0.2">
      <c r="A92" s="29" t="s">
        <v>17</v>
      </c>
      <c r="B92" s="30"/>
      <c r="C92" s="31"/>
      <c r="D92" s="31">
        <f>SUM(D90:D91)</f>
        <v>658.43000000000006</v>
      </c>
      <c r="E92" s="32"/>
      <c r="F92" s="33"/>
    </row>
    <row r="93" spans="1:6" x14ac:dyDescent="0.2">
      <c r="A93" s="18" t="s">
        <v>113</v>
      </c>
      <c r="B93" s="24" t="s">
        <v>170</v>
      </c>
      <c r="C93" s="25" t="s">
        <v>190</v>
      </c>
      <c r="D93" s="20">
        <v>200</v>
      </c>
      <c r="E93" s="28">
        <v>3213</v>
      </c>
      <c r="F93" s="22" t="s">
        <v>62</v>
      </c>
    </row>
    <row r="94" spans="1:6" x14ac:dyDescent="0.2">
      <c r="A94" s="18" t="s">
        <v>114</v>
      </c>
      <c r="B94" s="24">
        <v>39048902955</v>
      </c>
      <c r="C94" s="25" t="s">
        <v>175</v>
      </c>
      <c r="D94" s="20">
        <v>15.34</v>
      </c>
      <c r="E94" s="28">
        <v>3234</v>
      </c>
      <c r="F94" s="22" t="s">
        <v>115</v>
      </c>
    </row>
    <row r="95" spans="1:6" x14ac:dyDescent="0.2">
      <c r="A95" s="23" t="s">
        <v>116</v>
      </c>
      <c r="B95" s="24" t="s">
        <v>171</v>
      </c>
      <c r="C95" s="25" t="s">
        <v>174</v>
      </c>
      <c r="D95" s="20">
        <v>0.45</v>
      </c>
      <c r="E95" s="28">
        <v>3431</v>
      </c>
      <c r="F95" s="22" t="s">
        <v>117</v>
      </c>
    </row>
    <row r="96" spans="1:6" x14ac:dyDescent="0.2">
      <c r="A96" s="18" t="s">
        <v>116</v>
      </c>
      <c r="B96" s="24" t="s">
        <v>171</v>
      </c>
      <c r="C96" s="25" t="s">
        <v>174</v>
      </c>
      <c r="D96" s="20">
        <v>10.62</v>
      </c>
      <c r="E96" s="34">
        <v>3431</v>
      </c>
      <c r="F96" s="22" t="s">
        <v>117</v>
      </c>
    </row>
    <row r="97" spans="1:6" x14ac:dyDescent="0.2">
      <c r="A97" s="18" t="s">
        <v>116</v>
      </c>
      <c r="B97" s="24" t="s">
        <v>171</v>
      </c>
      <c r="C97" s="25" t="s">
        <v>174</v>
      </c>
      <c r="D97" s="20">
        <v>135.33000000000001</v>
      </c>
      <c r="E97" s="28">
        <v>3431</v>
      </c>
      <c r="F97" s="22" t="s">
        <v>43</v>
      </c>
    </row>
    <row r="98" spans="1:6" x14ac:dyDescent="0.2">
      <c r="A98" s="18" t="s">
        <v>116</v>
      </c>
      <c r="B98" s="24" t="s">
        <v>171</v>
      </c>
      <c r="C98" s="25" t="s">
        <v>174</v>
      </c>
      <c r="D98" s="20">
        <v>10.119999999999999</v>
      </c>
      <c r="E98" s="34">
        <v>3431</v>
      </c>
      <c r="F98" s="22" t="s">
        <v>43</v>
      </c>
    </row>
    <row r="99" spans="1:6" x14ac:dyDescent="0.2">
      <c r="A99" s="18" t="s">
        <v>116</v>
      </c>
      <c r="B99" s="24" t="s">
        <v>171</v>
      </c>
      <c r="C99" s="25" t="s">
        <v>174</v>
      </c>
      <c r="D99" s="20">
        <v>0.45</v>
      </c>
      <c r="E99" s="28">
        <v>3431</v>
      </c>
      <c r="F99" s="22" t="s">
        <v>117</v>
      </c>
    </row>
    <row r="100" spans="1:6" x14ac:dyDescent="0.2">
      <c r="A100" s="18" t="s">
        <v>116</v>
      </c>
      <c r="B100" s="24" t="s">
        <v>171</v>
      </c>
      <c r="C100" s="25" t="s">
        <v>174</v>
      </c>
      <c r="D100" s="20">
        <v>0.45</v>
      </c>
      <c r="E100" s="28">
        <v>3431</v>
      </c>
      <c r="F100" s="22" t="s">
        <v>117</v>
      </c>
    </row>
    <row r="101" spans="1:6" x14ac:dyDescent="0.2">
      <c r="A101" s="29" t="s">
        <v>17</v>
      </c>
      <c r="B101" s="30"/>
      <c r="C101" s="31"/>
      <c r="D101" s="31">
        <f>SUM(D95:D100)</f>
        <v>157.41999999999999</v>
      </c>
      <c r="E101" s="32"/>
      <c r="F101" s="33"/>
    </row>
    <row r="102" spans="1:6" x14ac:dyDescent="0.2">
      <c r="A102" s="18" t="s">
        <v>118</v>
      </c>
      <c r="B102" s="24">
        <v>85584865987</v>
      </c>
      <c r="C102" s="25" t="s">
        <v>174</v>
      </c>
      <c r="D102" s="20">
        <v>11.94</v>
      </c>
      <c r="E102" s="28">
        <v>3234</v>
      </c>
      <c r="F102" s="22" t="s">
        <v>119</v>
      </c>
    </row>
    <row r="103" spans="1:6" x14ac:dyDescent="0.2">
      <c r="A103" s="18" t="s">
        <v>118</v>
      </c>
      <c r="B103" s="24">
        <v>85584865987</v>
      </c>
      <c r="C103" s="25" t="s">
        <v>174</v>
      </c>
      <c r="D103" s="20">
        <v>93.91</v>
      </c>
      <c r="E103" s="28">
        <v>3234</v>
      </c>
      <c r="F103" s="22" t="s">
        <v>119</v>
      </c>
    </row>
    <row r="104" spans="1:6" x14ac:dyDescent="0.2">
      <c r="A104" s="18" t="s">
        <v>118</v>
      </c>
      <c r="B104" s="24">
        <v>85584865987</v>
      </c>
      <c r="C104" s="25" t="s">
        <v>174</v>
      </c>
      <c r="D104" s="20">
        <v>37.43</v>
      </c>
      <c r="E104" s="28">
        <v>3234</v>
      </c>
      <c r="F104" s="22" t="s">
        <v>119</v>
      </c>
    </row>
    <row r="105" spans="1:6" x14ac:dyDescent="0.2">
      <c r="A105" s="29" t="s">
        <v>17</v>
      </c>
      <c r="B105" s="30"/>
      <c r="C105" s="31"/>
      <c r="D105" s="31">
        <f>SUM(D102:D104)</f>
        <v>143.28</v>
      </c>
      <c r="E105" s="32"/>
      <c r="F105" s="33"/>
    </row>
    <row r="106" spans="1:6" x14ac:dyDescent="0.2">
      <c r="A106" s="18" t="s">
        <v>120</v>
      </c>
      <c r="B106" s="24">
        <v>83416546499</v>
      </c>
      <c r="C106" s="25" t="s">
        <v>191</v>
      </c>
      <c r="D106" s="20">
        <v>180</v>
      </c>
      <c r="E106" s="34">
        <v>3234</v>
      </c>
      <c r="F106" s="22" t="s">
        <v>115</v>
      </c>
    </row>
    <row r="107" spans="1:6" x14ac:dyDescent="0.2">
      <c r="A107" s="23" t="s">
        <v>120</v>
      </c>
      <c r="B107" s="24">
        <v>83416546499</v>
      </c>
      <c r="C107" s="25" t="s">
        <v>191</v>
      </c>
      <c r="D107" s="20">
        <v>37.49</v>
      </c>
      <c r="E107" s="28">
        <v>3234</v>
      </c>
      <c r="F107" s="22" t="s">
        <v>115</v>
      </c>
    </row>
    <row r="108" spans="1:6" x14ac:dyDescent="0.2">
      <c r="A108" s="18" t="s">
        <v>120</v>
      </c>
      <c r="B108" s="24">
        <v>83416546499</v>
      </c>
      <c r="C108" s="25" t="s">
        <v>191</v>
      </c>
      <c r="D108" s="20">
        <v>132.94999999999999</v>
      </c>
      <c r="E108" s="28">
        <v>3234</v>
      </c>
      <c r="F108" s="22" t="s">
        <v>115</v>
      </c>
    </row>
    <row r="109" spans="1:6" x14ac:dyDescent="0.2">
      <c r="A109" s="18" t="s">
        <v>120</v>
      </c>
      <c r="B109" s="24">
        <v>83416546499</v>
      </c>
      <c r="C109" s="25" t="s">
        <v>191</v>
      </c>
      <c r="D109" s="20">
        <v>169.89</v>
      </c>
      <c r="E109" s="28">
        <v>3234</v>
      </c>
      <c r="F109" s="22" t="s">
        <v>115</v>
      </c>
    </row>
    <row r="110" spans="1:6" x14ac:dyDescent="0.2">
      <c r="A110" s="29" t="s">
        <v>17</v>
      </c>
      <c r="B110" s="30"/>
      <c r="C110" s="31"/>
      <c r="D110" s="31">
        <f>SUM(D106:D109)</f>
        <v>520.32999999999993</v>
      </c>
      <c r="E110" s="32"/>
      <c r="F110" s="33"/>
    </row>
    <row r="111" spans="1:6" x14ac:dyDescent="0.2">
      <c r="A111" s="18" t="s">
        <v>121</v>
      </c>
      <c r="B111" s="24" t="s">
        <v>172</v>
      </c>
      <c r="C111" s="25" t="s">
        <v>174</v>
      </c>
      <c r="D111" s="20">
        <v>32.04</v>
      </c>
      <c r="E111" s="34">
        <v>3225</v>
      </c>
      <c r="F111" s="22" t="s">
        <v>23</v>
      </c>
    </row>
    <row r="112" spans="1:6" x14ac:dyDescent="0.2">
      <c r="A112" s="18" t="s">
        <v>122</v>
      </c>
      <c r="B112" s="24" t="s">
        <v>173</v>
      </c>
      <c r="C112" s="25" t="s">
        <v>174</v>
      </c>
      <c r="D112" s="20">
        <v>38.49</v>
      </c>
      <c r="E112" s="28">
        <v>3212</v>
      </c>
      <c r="F112" s="22" t="s">
        <v>123</v>
      </c>
    </row>
    <row r="113" spans="1:6" x14ac:dyDescent="0.2">
      <c r="A113" s="18" t="s">
        <v>122</v>
      </c>
      <c r="B113" s="24" t="s">
        <v>173</v>
      </c>
      <c r="C113" s="25" t="s">
        <v>174</v>
      </c>
      <c r="D113" s="20">
        <v>962.25</v>
      </c>
      <c r="E113" s="28">
        <v>3212</v>
      </c>
      <c r="F113" s="22" t="s">
        <v>123</v>
      </c>
    </row>
    <row r="114" spans="1:6" x14ac:dyDescent="0.2">
      <c r="A114" s="29" t="s">
        <v>17</v>
      </c>
      <c r="B114" s="49"/>
      <c r="C114" s="50"/>
      <c r="D114" s="50">
        <f>SUM(D112:D113)</f>
        <v>1000.74</v>
      </c>
      <c r="E114" s="51"/>
      <c r="F114" s="52"/>
    </row>
    <row r="115" spans="1:6" x14ac:dyDescent="0.2">
      <c r="A115" s="53" t="s">
        <v>124</v>
      </c>
      <c r="B115" s="54"/>
      <c r="C115" s="55"/>
      <c r="D115" s="56">
        <f>D8+D11+D12+D13+D14+D15+D16+D19+D20+D23+D24+D25+D26+D29+D30+D31+D32+D33+D36+D37+D38+D39+D40+D41+D42+D43+D44+D47+D55+D58+D59+D60+D61+D65+D66+D67+D68+D69+D70+D71+D72+D73+D74+D75+D76+D77+D78+D81+D84+D85+D86+D87+D88+D89+D92+D93+D94+D101+D105+D110+D111+D114</f>
        <v>65761.419999999984</v>
      </c>
      <c r="E115" s="57"/>
      <c r="F115" s="58"/>
    </row>
    <row r="116" spans="1:6" x14ac:dyDescent="0.2">
      <c r="A116" s="59"/>
      <c r="B116" s="60"/>
      <c r="C116" s="61"/>
      <c r="D116" s="62"/>
      <c r="E116" s="63"/>
      <c r="F116" s="64"/>
    </row>
    <row r="117" spans="1:6" x14ac:dyDescent="0.2">
      <c r="A117" s="65" t="s">
        <v>17</v>
      </c>
      <c r="B117" s="66"/>
      <c r="C117" s="67"/>
      <c r="D117" s="68"/>
      <c r="E117" s="69"/>
      <c r="F117" s="70"/>
    </row>
    <row r="118" spans="1:6" x14ac:dyDescent="0.2">
      <c r="A118" s="59" t="s">
        <v>125</v>
      </c>
      <c r="B118" s="71" t="s">
        <v>25</v>
      </c>
      <c r="C118" s="71" t="s">
        <v>25</v>
      </c>
      <c r="D118" s="62">
        <v>455</v>
      </c>
      <c r="E118" s="72">
        <v>3237</v>
      </c>
      <c r="F118" s="64" t="s">
        <v>126</v>
      </c>
    </row>
    <row r="119" spans="1:6" x14ac:dyDescent="0.2">
      <c r="A119" s="59" t="s">
        <v>127</v>
      </c>
      <c r="B119" s="71" t="s">
        <v>25</v>
      </c>
      <c r="C119" s="71" t="s">
        <v>25</v>
      </c>
      <c r="D119" s="62">
        <v>455</v>
      </c>
      <c r="E119" s="72">
        <v>3237</v>
      </c>
      <c r="F119" s="64" t="s">
        <v>126</v>
      </c>
    </row>
    <row r="120" spans="1:6" x14ac:dyDescent="0.2">
      <c r="A120" s="59" t="s">
        <v>128</v>
      </c>
      <c r="B120" s="71" t="s">
        <v>25</v>
      </c>
      <c r="C120" s="71" t="s">
        <v>25</v>
      </c>
      <c r="D120" s="62">
        <v>1680</v>
      </c>
      <c r="E120" s="72">
        <v>3237</v>
      </c>
      <c r="F120" s="64" t="s">
        <v>126</v>
      </c>
    </row>
    <row r="121" spans="1:6" x14ac:dyDescent="0.2">
      <c r="A121" s="59" t="s">
        <v>129</v>
      </c>
      <c r="B121" s="71" t="s">
        <v>25</v>
      </c>
      <c r="C121" s="71" t="s">
        <v>25</v>
      </c>
      <c r="D121" s="62">
        <v>270</v>
      </c>
      <c r="E121" s="72">
        <v>3237</v>
      </c>
      <c r="F121" s="64" t="s">
        <v>126</v>
      </c>
    </row>
    <row r="122" spans="1:6" x14ac:dyDescent="0.2">
      <c r="A122" s="59" t="s">
        <v>130</v>
      </c>
      <c r="B122" s="71" t="s">
        <v>25</v>
      </c>
      <c r="C122" s="71" t="s">
        <v>25</v>
      </c>
      <c r="D122" s="62">
        <v>826</v>
      </c>
      <c r="E122" s="72">
        <v>3237</v>
      </c>
      <c r="F122" s="64" t="s">
        <v>126</v>
      </c>
    </row>
    <row r="123" spans="1:6" x14ac:dyDescent="0.2">
      <c r="A123" s="59" t="s">
        <v>131</v>
      </c>
      <c r="B123" s="71" t="s">
        <v>25</v>
      </c>
      <c r="C123" s="71" t="s">
        <v>25</v>
      </c>
      <c r="D123" s="62">
        <v>36</v>
      </c>
      <c r="E123" s="72">
        <v>3237</v>
      </c>
      <c r="F123" s="64" t="s">
        <v>126</v>
      </c>
    </row>
    <row r="124" spans="1:6" x14ac:dyDescent="0.2">
      <c r="A124" s="59" t="s">
        <v>132</v>
      </c>
      <c r="B124" s="71" t="s">
        <v>25</v>
      </c>
      <c r="C124" s="71" t="s">
        <v>25</v>
      </c>
      <c r="D124" s="62">
        <v>630</v>
      </c>
      <c r="E124" s="72">
        <v>3237</v>
      </c>
      <c r="F124" s="64" t="s">
        <v>126</v>
      </c>
    </row>
    <row r="125" spans="1:6" x14ac:dyDescent="0.2">
      <c r="A125" s="59" t="s">
        <v>133</v>
      </c>
      <c r="B125" s="71" t="s">
        <v>25</v>
      </c>
      <c r="C125" s="71" t="s">
        <v>25</v>
      </c>
      <c r="D125" s="62">
        <v>90</v>
      </c>
      <c r="E125" s="72">
        <v>3237</v>
      </c>
      <c r="F125" s="64" t="s">
        <v>126</v>
      </c>
    </row>
    <row r="126" spans="1:6" x14ac:dyDescent="0.2">
      <c r="A126" s="59" t="s">
        <v>134</v>
      </c>
      <c r="B126" s="71" t="s">
        <v>25</v>
      </c>
      <c r="C126" s="71" t="s">
        <v>25</v>
      </c>
      <c r="D126" s="62">
        <v>31.27</v>
      </c>
      <c r="E126" s="72">
        <v>3237</v>
      </c>
      <c r="F126" s="64" t="s">
        <v>126</v>
      </c>
    </row>
    <row r="127" spans="1:6" x14ac:dyDescent="0.2">
      <c r="A127" s="73" t="s">
        <v>17</v>
      </c>
      <c r="B127" s="74"/>
      <c r="C127" s="75"/>
      <c r="D127" s="75">
        <f>SUM(D118:D126)</f>
        <v>4473.2700000000004</v>
      </c>
      <c r="E127" s="76"/>
      <c r="F127" s="77"/>
    </row>
    <row r="128" spans="1:6" x14ac:dyDescent="0.2">
      <c r="A128" s="59" t="s">
        <v>135</v>
      </c>
      <c r="B128" s="78" t="s">
        <v>25</v>
      </c>
      <c r="C128" s="71" t="s">
        <v>25</v>
      </c>
      <c r="D128" s="62">
        <v>480</v>
      </c>
      <c r="E128" s="63">
        <v>3721</v>
      </c>
      <c r="F128" s="79" t="s">
        <v>136</v>
      </c>
    </row>
    <row r="129" spans="1:6" x14ac:dyDescent="0.2">
      <c r="A129" s="73" t="s">
        <v>17</v>
      </c>
      <c r="B129" s="80"/>
      <c r="C129" s="75"/>
      <c r="D129" s="75">
        <f>SUM(D128)</f>
        <v>480</v>
      </c>
      <c r="E129" s="63"/>
      <c r="F129" s="79"/>
    </row>
    <row r="130" spans="1:6" ht="11.4" x14ac:dyDescent="0.2">
      <c r="A130" s="81"/>
      <c r="B130" s="82"/>
      <c r="C130" s="83"/>
      <c r="D130" s="62">
        <v>5835.53</v>
      </c>
      <c r="E130" s="72">
        <v>3111</v>
      </c>
      <c r="F130" s="84" t="s">
        <v>137</v>
      </c>
    </row>
    <row r="131" spans="1:6" ht="11.4" x14ac:dyDescent="0.2">
      <c r="A131" s="85"/>
      <c r="B131" s="86"/>
      <c r="C131" s="83"/>
      <c r="D131" s="62">
        <v>962.86</v>
      </c>
      <c r="E131" s="72">
        <v>3132</v>
      </c>
      <c r="F131" s="84" t="s">
        <v>138</v>
      </c>
    </row>
    <row r="132" spans="1:6" ht="11.4" x14ac:dyDescent="0.2">
      <c r="A132" s="85"/>
      <c r="B132" s="86"/>
      <c r="C132" s="83"/>
      <c r="D132" s="62">
        <v>115.47</v>
      </c>
      <c r="E132" s="72">
        <v>3212</v>
      </c>
      <c r="F132" s="84" t="s">
        <v>139</v>
      </c>
    </row>
    <row r="133" spans="1:6" ht="11.4" x14ac:dyDescent="0.2">
      <c r="A133" s="85"/>
      <c r="B133" s="86"/>
      <c r="C133" s="83"/>
      <c r="D133" s="87">
        <v>504</v>
      </c>
      <c r="E133" s="88">
        <v>3295</v>
      </c>
      <c r="F133" s="84" t="s">
        <v>140</v>
      </c>
    </row>
    <row r="134" spans="1:6" ht="11.4" x14ac:dyDescent="0.2">
      <c r="A134" s="85"/>
      <c r="B134" s="86"/>
      <c r="C134" s="83"/>
      <c r="D134" s="89">
        <v>897.47</v>
      </c>
      <c r="E134" s="90">
        <v>3111</v>
      </c>
      <c r="F134" s="91" t="s">
        <v>141</v>
      </c>
    </row>
    <row r="135" spans="1:6" ht="11.4" x14ac:dyDescent="0.2">
      <c r="A135" s="85"/>
      <c r="B135" s="86"/>
      <c r="C135" s="83"/>
      <c r="D135" s="62">
        <v>154.37</v>
      </c>
      <c r="E135" s="72">
        <v>3111</v>
      </c>
      <c r="F135" s="84" t="s">
        <v>142</v>
      </c>
    </row>
    <row r="136" spans="1:6" ht="11.4" x14ac:dyDescent="0.2">
      <c r="A136" s="85"/>
      <c r="B136" s="86"/>
      <c r="C136" s="83"/>
      <c r="D136" s="62">
        <v>503.69</v>
      </c>
      <c r="E136" s="72">
        <v>3433</v>
      </c>
      <c r="F136" s="84" t="s">
        <v>143</v>
      </c>
    </row>
    <row r="137" spans="1:6" ht="11.4" x14ac:dyDescent="0.2">
      <c r="A137" s="85"/>
      <c r="B137" s="86"/>
      <c r="C137" s="83"/>
      <c r="D137" s="62">
        <v>1738.06</v>
      </c>
      <c r="E137" s="72">
        <v>3296</v>
      </c>
      <c r="F137" s="84" t="s">
        <v>144</v>
      </c>
    </row>
    <row r="138" spans="1:6" ht="11.4" x14ac:dyDescent="0.2">
      <c r="A138" s="85"/>
      <c r="B138" s="86"/>
      <c r="C138" s="83"/>
      <c r="D138" s="62">
        <v>5182.47</v>
      </c>
      <c r="E138" s="72">
        <v>3211</v>
      </c>
      <c r="F138" s="84" t="s">
        <v>145</v>
      </c>
    </row>
    <row r="139" spans="1:6" ht="11.4" x14ac:dyDescent="0.2">
      <c r="A139" s="85"/>
      <c r="B139" s="86"/>
      <c r="C139" s="83"/>
      <c r="D139" s="62">
        <v>15.4</v>
      </c>
      <c r="E139" s="72">
        <v>3225</v>
      </c>
      <c r="F139" s="84" t="s">
        <v>146</v>
      </c>
    </row>
    <row r="140" spans="1:6" ht="20.399999999999999" x14ac:dyDescent="0.2">
      <c r="A140" s="85"/>
      <c r="B140" s="86"/>
      <c r="C140" s="92"/>
      <c r="D140" s="93">
        <v>60.65</v>
      </c>
      <c r="E140" s="94" t="s">
        <v>147</v>
      </c>
      <c r="F140" s="46" t="s">
        <v>148</v>
      </c>
    </row>
    <row r="141" spans="1:6" ht="11.4" x14ac:dyDescent="0.2">
      <c r="A141" s="81"/>
      <c r="B141" s="82"/>
      <c r="C141" s="83"/>
      <c r="D141" s="62">
        <v>159.69</v>
      </c>
      <c r="E141" s="72">
        <v>3236</v>
      </c>
      <c r="F141" s="84" t="s">
        <v>149</v>
      </c>
    </row>
    <row r="142" spans="1:6" ht="11.4" x14ac:dyDescent="0.2">
      <c r="A142" s="81"/>
      <c r="B142" s="82"/>
      <c r="C142" s="83"/>
      <c r="D142" s="62">
        <v>465.15</v>
      </c>
      <c r="E142" s="72">
        <v>3235</v>
      </c>
      <c r="F142" s="84" t="s">
        <v>150</v>
      </c>
    </row>
    <row r="143" spans="1:6" x14ac:dyDescent="0.2">
      <c r="A143" s="73" t="s">
        <v>17</v>
      </c>
      <c r="B143" s="95"/>
      <c r="C143" s="75"/>
      <c r="D143" s="75">
        <f>SUM(D130:D142)</f>
        <v>16594.810000000001</v>
      </c>
      <c r="E143" s="96"/>
      <c r="F143" s="97"/>
    </row>
    <row r="144" spans="1:6" x14ac:dyDescent="0.2">
      <c r="A144" s="98" t="s">
        <v>124</v>
      </c>
      <c r="B144" s="99"/>
      <c r="C144" s="100"/>
      <c r="D144" s="100">
        <f>SUM(D127+D129+D143)</f>
        <v>21548.080000000002</v>
      </c>
      <c r="E144" s="101"/>
      <c r="F144" s="102"/>
    </row>
    <row r="145" spans="1:6" ht="13.8" thickBot="1" x14ac:dyDescent="0.3">
      <c r="A145" s="103" t="s">
        <v>151</v>
      </c>
      <c r="B145" s="104"/>
      <c r="C145" s="104"/>
      <c r="D145" s="105">
        <f>D115+D144</f>
        <v>87309.499999999985</v>
      </c>
      <c r="E145" s="106"/>
      <c r="F145" s="102"/>
    </row>
  </sheetData>
  <sheetProtection algorithmName="SHA-512" hashValue="eiKrpmJyvdxn9xgDI1QwvxUsEWxte2vStWph6Aip/Zgi5iJHRhjIOHrJfePFdLApXI0GtBib8Q3O5AVWDu/ziw==" saltValue="tFDpuLMTOzr0BwrtHGSojw==" spinCount="100000" sheet="1" objects="1" scenarios="1" selectLockedCells="1" selectUnlockedCells="1"/>
  <conditionalFormatting sqref="A54">
    <cfRule type="duplicateValues" dxfId="6" priority="2" stopIfTrue="1"/>
  </conditionalFormatting>
  <conditionalFormatting sqref="A67">
    <cfRule type="duplicateValues" dxfId="5" priority="1" stopIfTrue="1"/>
  </conditionalFormatting>
  <conditionalFormatting sqref="A52">
    <cfRule type="duplicateValues" dxfId="4" priority="3" stopIfTrue="1"/>
  </conditionalFormatting>
  <conditionalFormatting sqref="A53">
    <cfRule type="duplicateValues" dxfId="3" priority="4" stopIfTrue="1"/>
  </conditionalFormatting>
  <conditionalFormatting sqref="A21">
    <cfRule type="duplicateValues" dxfId="2" priority="5" stopIfTrue="1"/>
  </conditionalFormatting>
  <conditionalFormatting sqref="A16">
    <cfRule type="duplicateValues" dxfId="1" priority="6" stopIfTrue="1"/>
  </conditionalFormatting>
  <conditionalFormatting sqref="A27">
    <cfRule type="duplicateValues" dxfId="0" priority="7" stopIfTrue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c057fa-62a0-4dbe-8d81-6bc03045bc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943F6A4F5602428AE8ED8993ED013A" ma:contentTypeVersion="10" ma:contentTypeDescription="Create a new document." ma:contentTypeScope="" ma:versionID="16a61aa597644f77331f4ae971e967c5">
  <xsd:schema xmlns:xsd="http://www.w3.org/2001/XMLSchema" xmlns:xs="http://www.w3.org/2001/XMLSchema" xmlns:p="http://schemas.microsoft.com/office/2006/metadata/properties" xmlns:ns3="9ac057fa-62a0-4dbe-8d81-6bc03045bc92" targetNamespace="http://schemas.microsoft.com/office/2006/metadata/properties" ma:root="true" ma:fieldsID="b6eebde85947c17cd1cf524c2e5086ee" ns3:_="">
    <xsd:import namespace="9ac057fa-62a0-4dbe-8d81-6bc03045bc92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057fa-62a0-4dbe-8d81-6bc03045bc9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367379-2363-4886-8058-17C9C5E451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99DB4D-ECCB-43BD-BE89-566A9F596CA3}">
  <ds:schemaRefs>
    <ds:schemaRef ds:uri="http://purl.org/dc/terms/"/>
    <ds:schemaRef ds:uri="9ac057fa-62a0-4dbe-8d81-6bc03045bc92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06A575-9ED1-40BC-A4E5-41565848F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c057fa-62a0-4dbe-8d81-6bc03045b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 2024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Maras</dc:creator>
  <cp:lastModifiedBy>Maja Matusin</cp:lastModifiedBy>
  <dcterms:created xsi:type="dcterms:W3CDTF">2024-12-09T06:37:22Z</dcterms:created>
  <dcterms:modified xsi:type="dcterms:W3CDTF">2024-12-13T11:38:48Z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0x01010092943F6A4F5602428AE8ED8993ED013A</vt:lpwstr>
  </property>
</Properties>
</file>