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F\Desktop\MM-2024\MARENIĆ - web\"/>
    </mc:Choice>
  </mc:AlternateContent>
  <workbookProtection workbookAlgorithmName="SHA-512" workbookHashValue="0ma1QUf3NATyjBrLeFjVCZbKOIjX0JepP2+VGijLcFmJinjt40zj/WmsESdldv527FuELnvZDXsJppEv6m8JsQ==" workbookSaltValue="r2RtUQcOoNQBmkgeRWtARA==" workbookSpinCount="100000" lockStructure="1"/>
  <bookViews>
    <workbookView xWindow="0" yWindow="0" windowWidth="17940" windowHeight="6780"/>
  </bookViews>
  <sheets>
    <sheet name="JO" sheetId="1" r:id="rId1"/>
  </sheets>
  <externalReferences>
    <externalReference r:id="rId2"/>
  </externalReferences>
  <definedNames>
    <definedName name="_xlnm._FilterDatabase" localSheetId="0" hidden="1">JO!$A$7:$F$161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D172" i="1"/>
  <c r="D186" i="1" s="1"/>
  <c r="D188" i="1" s="1"/>
  <c r="D185" i="1" l="1"/>
  <c r="D162" i="1"/>
  <c r="C161" i="1"/>
  <c r="B161" i="1"/>
  <c r="C160" i="1"/>
  <c r="B160" i="1"/>
  <c r="D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D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D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D125" i="1"/>
  <c r="C124" i="1"/>
  <c r="B124" i="1"/>
  <c r="C123" i="1"/>
  <c r="B123" i="1"/>
  <c r="C122" i="1"/>
  <c r="B122" i="1"/>
  <c r="D121" i="1"/>
  <c r="C120" i="1"/>
  <c r="B120" i="1"/>
  <c r="C119" i="1"/>
  <c r="B119" i="1"/>
  <c r="C118" i="1"/>
  <c r="B118" i="1"/>
  <c r="C117" i="1"/>
  <c r="B117" i="1"/>
  <c r="C116" i="1"/>
  <c r="B116" i="1"/>
  <c r="D115" i="1"/>
  <c r="C114" i="1"/>
  <c r="B114" i="1"/>
  <c r="C113" i="1"/>
  <c r="B113" i="1"/>
  <c r="C112" i="1"/>
  <c r="B112" i="1"/>
  <c r="C111" i="1"/>
  <c r="B111" i="1"/>
  <c r="C110" i="1"/>
  <c r="B110" i="1"/>
  <c r="D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D96" i="1"/>
  <c r="C95" i="1"/>
  <c r="B95" i="1"/>
  <c r="C94" i="1"/>
  <c r="B94" i="1"/>
  <c r="D93" i="1"/>
  <c r="C92" i="1"/>
  <c r="B92" i="1"/>
  <c r="C91" i="1"/>
  <c r="B91" i="1"/>
  <c r="C90" i="1"/>
  <c r="B90" i="1"/>
  <c r="D89" i="1"/>
  <c r="C88" i="1"/>
  <c r="B88" i="1"/>
  <c r="C87" i="1"/>
  <c r="B87" i="1"/>
  <c r="D86" i="1"/>
  <c r="C85" i="1"/>
  <c r="B85" i="1"/>
  <c r="C84" i="1"/>
  <c r="B84" i="1"/>
  <c r="C83" i="1"/>
  <c r="B83" i="1"/>
  <c r="D82" i="1"/>
  <c r="C81" i="1"/>
  <c r="B81" i="1"/>
  <c r="C80" i="1"/>
  <c r="B80" i="1"/>
  <c r="C79" i="1"/>
  <c r="B79" i="1"/>
  <c r="D78" i="1"/>
  <c r="C77" i="1"/>
  <c r="B77" i="1"/>
  <c r="C76" i="1"/>
  <c r="B76" i="1"/>
  <c r="D75" i="1"/>
  <c r="C74" i="1"/>
  <c r="B74" i="1"/>
  <c r="C73" i="1"/>
  <c r="B73" i="1"/>
  <c r="C72" i="1"/>
  <c r="B72" i="1"/>
  <c r="C71" i="1"/>
  <c r="B71" i="1"/>
  <c r="C70" i="1"/>
  <c r="B70" i="1"/>
  <c r="C69" i="1"/>
  <c r="B69" i="1"/>
  <c r="D68" i="1"/>
  <c r="C67" i="1"/>
  <c r="B67" i="1"/>
  <c r="C66" i="1"/>
  <c r="B66" i="1"/>
  <c r="C65" i="1"/>
  <c r="B65" i="1"/>
  <c r="C64" i="1"/>
  <c r="D63" i="1"/>
  <c r="C62" i="1"/>
  <c r="B62" i="1"/>
  <c r="C61" i="1"/>
  <c r="B61" i="1"/>
  <c r="C60" i="1"/>
  <c r="B60" i="1"/>
  <c r="C59" i="1"/>
  <c r="B59" i="1"/>
  <c r="C58" i="1"/>
  <c r="B58" i="1"/>
  <c r="D57" i="1"/>
  <c r="C56" i="1"/>
  <c r="B56" i="1"/>
  <c r="C54" i="1"/>
  <c r="B54" i="1"/>
  <c r="C53" i="1"/>
  <c r="B53" i="1"/>
  <c r="C52" i="1"/>
  <c r="B52" i="1"/>
  <c r="C51" i="1"/>
  <c r="B51" i="1"/>
  <c r="D50" i="1"/>
  <c r="C49" i="1"/>
  <c r="B49" i="1"/>
  <c r="C48" i="1"/>
  <c r="B48" i="1"/>
  <c r="C47" i="1"/>
  <c r="B47" i="1"/>
  <c r="D46" i="1"/>
  <c r="C45" i="1"/>
  <c r="B45" i="1"/>
  <c r="C44" i="1"/>
  <c r="B44" i="1"/>
  <c r="C43" i="1"/>
  <c r="B43" i="1"/>
  <c r="C42" i="1"/>
  <c r="B42" i="1"/>
  <c r="D41" i="1"/>
  <c r="C40" i="1"/>
  <c r="B40" i="1"/>
  <c r="C39" i="1"/>
  <c r="B39" i="1"/>
  <c r="C38" i="1"/>
  <c r="B38" i="1"/>
  <c r="C37" i="1"/>
  <c r="B37" i="1"/>
  <c r="D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D28" i="1"/>
  <c r="C27" i="1"/>
  <c r="B27" i="1"/>
  <c r="C26" i="1"/>
  <c r="B26" i="1"/>
  <c r="C25" i="1"/>
  <c r="B25" i="1"/>
  <c r="D24" i="1"/>
  <c r="C23" i="1"/>
  <c r="B23" i="1"/>
  <c r="C22" i="1"/>
  <c r="B22" i="1"/>
  <c r="C21" i="1"/>
  <c r="B21" i="1"/>
  <c r="C20" i="1"/>
  <c r="B20" i="1"/>
  <c r="C19" i="1"/>
  <c r="B19" i="1"/>
  <c r="D18" i="1"/>
  <c r="C17" i="1"/>
  <c r="B17" i="1"/>
  <c r="C16" i="1"/>
  <c r="B16" i="1"/>
  <c r="C15" i="1"/>
  <c r="B15" i="1"/>
  <c r="D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<sst xmlns="http://schemas.openxmlformats.org/spreadsheetml/2006/main" count="349" uniqueCount="171">
  <si>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</si>
  <si>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</si>
  <si>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</si>
  <si>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</si>
  <si>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ZA RAZDOBLJE</t>
  </si>
  <si>
    <t xml:space="preserve">SRPANJ </t>
  </si>
  <si>
    <t>U EURIMA</t>
  </si>
  <si>
    <t>NAZIV PRIMATELJA</t>
  </si>
  <si>
    <t>OIB PRIMATELJA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</si>
  <si>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</si>
  <si>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</si>
  <si>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</si>
  <si>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</si>
  <si>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</si>
  <si>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</si>
  <si>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AGRONOMSKI FAKULTET</t>
  </si>
  <si>
    <t>Znanstvenoistraživačke usluge</t>
  </si>
  <si>
    <t>Anton Paar Croatia d.o.o.</t>
  </si>
  <si>
    <t>AVIO CLUB TRAVEL d.o.o.</t>
  </si>
  <si>
    <t>Naknade za prijevoz na službenom putu u inozemstvu</t>
  </si>
  <si>
    <t>Naknade za smještaj na službenom putu u inozemstvu</t>
  </si>
  <si>
    <t>UKUPNO</t>
  </si>
  <si>
    <t>AVITEH Audio Video Tehnologije</t>
  </si>
  <si>
    <t>SITNI INVENTAR</t>
  </si>
  <si>
    <t>B.T.C.  d.o.o.</t>
  </si>
  <si>
    <t>Zakupnine i najamnine za opremu</t>
  </si>
  <si>
    <t>BITNET</t>
  </si>
  <si>
    <t>Licence</t>
  </si>
  <si>
    <t>BOŽENA TOMIČIĆ</t>
  </si>
  <si>
    <t>Ostale naknade šteta pravnim i fizičkim osobama</t>
  </si>
  <si>
    <t>CDS-BOND d.o.o.</t>
  </si>
  <si>
    <t>TEKUĆE ODRŽAVANJE-CENTRALNA TEHNIČKA ZAŠTITA</t>
  </si>
  <si>
    <t>CROATIA AIRLINES D.D.</t>
  </si>
  <si>
    <t>Naknade za prijevoz na službenom putu u zemlji</t>
  </si>
  <si>
    <t>CUTE ZAGREB d.o.o.</t>
  </si>
  <si>
    <t>Službena, radna i zaštitna odjeća i obuća</t>
  </si>
  <si>
    <t>ČISTOĆA VARAŽDIN</t>
  </si>
  <si>
    <t>Iznošenje i odvoz smeća</t>
  </si>
  <si>
    <t>D.dom d.o.o.</t>
  </si>
  <si>
    <t>DAAAM scriptorium Gmbh</t>
  </si>
  <si>
    <t>Seminari, savjetovanja i simpoziji</t>
  </si>
  <si>
    <t>DHL  INTERNATIONAL d.o.o.</t>
  </si>
  <si>
    <t>Literatura (publikacije, časopisi, glasila, knjige i ostalo)</t>
  </si>
  <si>
    <t>DRŽAVNI PRORAČUN REPUBLIKE HRV..</t>
  </si>
  <si>
    <t>Premije osiguranja ostale imovine</t>
  </si>
  <si>
    <t>OSTALE INTELEKT.USLUGE- NAKNADA ZA PATENTE</t>
  </si>
  <si>
    <t>PDV</t>
  </si>
  <si>
    <t>DUBROVNIK EXCLUSIVE RENTAL TR.</t>
  </si>
  <si>
    <t>Naknade za smještaj na službenom putu u zemlji</t>
  </si>
  <si>
    <t>DUBROVNIK SUN D.O.O. ZA TRGOVI..</t>
  </si>
  <si>
    <t>EKOTEH DOZIMETRIJA</t>
  </si>
  <si>
    <t>TEKUĆE ODRŽAV.OSTALE OPREME-232322</t>
  </si>
  <si>
    <t>TEKUĆE ODRŽAV.OSTALE OPREME-232323</t>
  </si>
  <si>
    <t>European Technology Platform f..</t>
  </si>
  <si>
    <t>Međunarodne članarine</t>
  </si>
  <si>
    <t>FAKULTET KEMIJSKOG INŽENJERSTVA</t>
  </si>
  <si>
    <t>FAKULTET ORGANIZACIJE I INFORM..</t>
  </si>
  <si>
    <t>Tekući prijenosi između proračunskih korisnika istog proračuna</t>
  </si>
  <si>
    <t>Tekući prijenosi između prorač. kor. istog prorač. temeljem prijenosa EU sred.</t>
  </si>
  <si>
    <t>Financijska Agencija</t>
  </si>
  <si>
    <t>Usluge platnog prometa</t>
  </si>
  <si>
    <t>FURNITURE1 D.O.O.</t>
  </si>
  <si>
    <t>Namještaj</t>
  </si>
  <si>
    <t>GLUMAC-MARKO TORJANAC</t>
  </si>
  <si>
    <t>Ostale intelektualne usluge</t>
  </si>
  <si>
    <t>GRAD ZAGREB, GRADSKI URED ZA P..</t>
  </si>
  <si>
    <t>OSTALE KOMUNALNE USLUGE- Komunalna naknada, Zaštita voda</t>
  </si>
  <si>
    <t>H.K.I.E. SAVJETOVANJE D.O.O.</t>
  </si>
  <si>
    <t>HDKI</t>
  </si>
  <si>
    <t>22189855239</t>
  </si>
  <si>
    <t>ZAGREB</t>
  </si>
  <si>
    <t>HEP - OPSKRBA d.o.o.</t>
  </si>
  <si>
    <t>Električna energija</t>
  </si>
  <si>
    <t>HODAK d.o.o.</t>
  </si>
  <si>
    <t>Ostale računalne usluge</t>
  </si>
  <si>
    <t>HP - HRVATSKA POŠTA</t>
  </si>
  <si>
    <t>Poštarina (pisma, tiskanice i sl.)</t>
  </si>
  <si>
    <t>HRVATSKA RADIO TELEVIZIJA</t>
  </si>
  <si>
    <t>USLUGE INFORMIRANJA-HRT PRETPLATA</t>
  </si>
  <si>
    <t>HRVATSKI FERIJALNI I HOSTELSKI SAVEZ</t>
  </si>
  <si>
    <t>REPREZENTACIJA-GOSTI TTF-a</t>
  </si>
  <si>
    <t>HT-HRVATSKE TELEKOMUNIKACIJE</t>
  </si>
  <si>
    <t>Usluge interneta</t>
  </si>
  <si>
    <t>INTER-ING d.o.o.</t>
  </si>
  <si>
    <t>Materijal i sredstva za čišćenje i održavanje</t>
  </si>
  <si>
    <t>Materijal za higijenske potrebe i njegu, prvu pomoć</t>
  </si>
  <si>
    <t>ITS CONSULTING d.o.o.</t>
  </si>
  <si>
    <t>TEKUĆE ODRŽAVANJE-KLIMATIZACIJA, GRIJANJE</t>
  </si>
  <si>
    <t>KARTONAŽA HUDETZ</t>
  </si>
  <si>
    <t>GRAFIČKE USLUGE-RAZNO</t>
  </si>
  <si>
    <t>KEFO d.o.o.</t>
  </si>
  <si>
    <t>OSTALI MAT.ZA RED.POSL.-KEMIKALIJE</t>
  </si>
  <si>
    <t>KONTO d.o.o.</t>
  </si>
  <si>
    <t>LELUBA d.o.o.</t>
  </si>
  <si>
    <t>UREDSKI MATERIJAL-RAZNO, SITNI INVENTAR</t>
  </si>
  <si>
    <t>UREDSKI MATERIJAL-RAZNO</t>
  </si>
  <si>
    <t>LEMIA d.o.o.</t>
  </si>
  <si>
    <t>OSTALI MAT.ZA RED.POSL.</t>
  </si>
  <si>
    <t>LIFTMONT  d.o.o.</t>
  </si>
  <si>
    <t>TEKUĆE ODRŽAVANJE -SERVIS DIZALA-232321</t>
  </si>
  <si>
    <t>MDPI AG</t>
  </si>
  <si>
    <t>SEMINARI,SAVJETOVANJA-OBJAVA RADA</t>
  </si>
  <si>
    <t>MEĐIMURJE-PLIN d.o.o. za opskr..</t>
  </si>
  <si>
    <t>Plin</t>
  </si>
  <si>
    <t>MESSER CROATIA PLIN d.o.o.</t>
  </si>
  <si>
    <t>Ostale  zakupnine i najamnine</t>
  </si>
  <si>
    <t>MIKRONIS d.o.o.</t>
  </si>
  <si>
    <t>Računala i računalna oprema</t>
  </si>
  <si>
    <t>MILTONIA d.o.o.</t>
  </si>
  <si>
    <t>Obveze za jamčevine</t>
  </si>
  <si>
    <t>NIROSTA  d.o.o.</t>
  </si>
  <si>
    <t>Odvjetničko društvo Primorac i..</t>
  </si>
  <si>
    <t>Usluge odvjetnika i pravnog savjetovanja</t>
  </si>
  <si>
    <t>POLIKLINIKA SVETI ROK M.D.</t>
  </si>
  <si>
    <t>Obvezni i preventivni zdravstveni pregledi zaposlenika</t>
  </si>
  <si>
    <t>PREHRAMBENO-BIOTEHNOLOŠKI FAKU..</t>
  </si>
  <si>
    <t>Zakupnine i najamnine za građevinske objekte</t>
  </si>
  <si>
    <t>PROTIS d.o.o.</t>
  </si>
  <si>
    <t>RETEL</t>
  </si>
  <si>
    <t>ODRŽAVANJE TELEFONSKE CENTRALE -232322</t>
  </si>
  <si>
    <t>RU-VE d.o.o.</t>
  </si>
  <si>
    <t>OSTALI MAT.ZA RED.POSL.-KEMIKALIJE; OSTALI MAT.ZA RED.POSL.</t>
  </si>
  <si>
    <t>SHTM SKOPJE</t>
  </si>
  <si>
    <t>STUDENTSKI CENTAR U ZAGREBU</t>
  </si>
  <si>
    <t>Usluge agencija, studentskog servisa (prijepisi, prijevodi i drugo)</t>
  </si>
  <si>
    <t>SVEUČILIŠNI RAČUNSKI CENTAR SV..</t>
  </si>
  <si>
    <t>SWITCH ONE-obrt za računalno p..</t>
  </si>
  <si>
    <t>Ostale računalne usluge - WEB</t>
  </si>
  <si>
    <t>ŠKOLA ZA MODU I DIZAJN</t>
  </si>
  <si>
    <t>Električna energija, Topla voda (toplana), Opskrba vodom, Iznošenje i odvoz smeća, Komunalna naknada</t>
  </si>
  <si>
    <t>TEHNODARIJA d.o.o.</t>
  </si>
  <si>
    <t>TELUR</t>
  </si>
  <si>
    <t>TEXTRINUM</t>
  </si>
  <si>
    <t>OSTALE NESPOM.USLUGE-IZRADA TOGA</t>
  </si>
  <si>
    <t>ULIX D.O.O.</t>
  </si>
  <si>
    <t>UPI-2M PLUS  d.o.o.</t>
  </si>
  <si>
    <t>Knjige</t>
  </si>
  <si>
    <t>VARKOM d.d.</t>
  </si>
  <si>
    <t>Opskrba vodom</t>
  </si>
  <si>
    <t>VELEUČILIŠTE U KARLOVCU</t>
  </si>
  <si>
    <t>ZAGREBAČKA BANKA D.D.</t>
  </si>
  <si>
    <t>Usluge banaka</t>
  </si>
  <si>
    <t>ZAGREBAČKI HOLDING d.o.o. PODR..</t>
  </si>
  <si>
    <t>ZET</t>
  </si>
  <si>
    <t>PRIJEVOZ NA POSAO-GRADSKI</t>
  </si>
  <si>
    <t>BAKAL IVANA</t>
  </si>
  <si>
    <t>GDPR</t>
  </si>
  <si>
    <t>Intelektualne i osobne usluge (ugovor o djelu, ukupan trošak)</t>
  </si>
  <si>
    <t>BOUREK BARBARA</t>
  </si>
  <si>
    <t>JAKUPEC SANJA</t>
  </si>
  <si>
    <t>JALUŠIĆ BORIS</t>
  </si>
  <si>
    <t>KODŽOMAN DUJE</t>
  </si>
  <si>
    <t>LEDER HORINA JASNA</t>
  </si>
  <si>
    <t>PAJTAK ALEN</t>
  </si>
  <si>
    <t>SEDLAR NIKOLA</t>
  </si>
  <si>
    <t>TEKSTILNO-TEHNOLOŠKI FAKULTET</t>
  </si>
  <si>
    <t>Plaće za redovan rad</t>
  </si>
  <si>
    <t>Doprinosi za obvezno zdravstveno osiguranje</t>
  </si>
  <si>
    <t>Prijevoz na posao i s posla</t>
  </si>
  <si>
    <t>Novčana nagrada za radne rezultate</t>
  </si>
  <si>
    <t>Novčana naknada za nezapošljavanje invalida</t>
  </si>
  <si>
    <t>Službena putovanja</t>
  </si>
  <si>
    <t>Uredski materijal-razno                                   Refund</t>
  </si>
  <si>
    <t>Reprezentacija                                                Refund</t>
  </si>
  <si>
    <t>Mat. za održ. opreme-razno                            Refund</t>
  </si>
  <si>
    <t>Ključevi                                                            Refund</t>
  </si>
  <si>
    <t>Tel. troškovi                                                     Refund</t>
  </si>
  <si>
    <t>Zdravstveni pregled                                        Refund</t>
  </si>
  <si>
    <t>SVUKUPNO 01.07.-31.07.2024.</t>
  </si>
  <si>
    <t xml:space="preserve">UKUPNO </t>
  </si>
  <si>
    <t xml:space="preserve">UKUPNO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</si>
</sst>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0" xfId="2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1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4" fontId="3" fillId="0" borderId="2" xfId="2" applyNumberFormat="1" applyFont="1" applyBorder="1" applyAlignment="1">
      <alignment horizontal="right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4" borderId="1" xfId="2" applyNumberFormat="1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4" fontId="3" fillId="4" borderId="1" xfId="2" applyNumberFormat="1" applyFont="1" applyFill="1" applyBorder="1" applyAlignment="1">
      <alignment vertical="center"/>
    </xf>
    <xf numFmtId="0" fontId="3" fillId="3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top"/>
    </xf>
    <xf numFmtId="0" fontId="3" fillId="3" borderId="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left" vertical="center"/>
    </xf>
    <xf numFmtId="1" fontId="3" fillId="3" borderId="5" xfId="2" applyNumberFormat="1" applyFont="1" applyFill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1" fontId="3" fillId="4" borderId="1" xfId="2" applyNumberFormat="1" applyFont="1" applyFill="1" applyBorder="1" applyAlignment="1">
      <alignment horizontal="left" vertical="center"/>
    </xf>
    <xf numFmtId="4" fontId="3" fillId="4" borderId="2" xfId="2" applyNumberFormat="1" applyFont="1" applyFill="1" applyBorder="1" applyAlignment="1">
      <alignment horizontal="right" vertical="center"/>
    </xf>
    <xf numFmtId="1" fontId="3" fillId="0" borderId="0" xfId="2" applyNumberFormat="1" applyFont="1" applyFill="1" applyBorder="1" applyAlignment="1">
      <alignment horizontal="left" vertical="center"/>
    </xf>
    <xf numFmtId="4" fontId="3" fillId="0" borderId="0" xfId="2" applyNumberFormat="1" applyFont="1" applyBorder="1" applyAlignment="1">
      <alignment horizontal="right" vertical="center"/>
    </xf>
    <xf numFmtId="4" fontId="3" fillId="4" borderId="7" xfId="2" applyNumberFormat="1" applyFont="1" applyFill="1" applyBorder="1" applyAlignment="1">
      <alignment vertical="center"/>
    </xf>
    <xf numFmtId="0" fontId="3" fillId="3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/>
    </xf>
    <xf numFmtId="4" fontId="3" fillId="0" borderId="2" xfId="2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4" borderId="9" xfId="2" applyNumberFormat="1" applyFont="1" applyFill="1" applyBorder="1" applyAlignment="1">
      <alignment horizontal="left" vertical="center"/>
    </xf>
    <xf numFmtId="0" fontId="3" fillId="4" borderId="9" xfId="2" applyFont="1" applyFill="1" applyBorder="1" applyAlignment="1">
      <alignment horizontal="left" vertical="center"/>
    </xf>
    <xf numFmtId="4" fontId="3" fillId="4" borderId="9" xfId="2" applyNumberFormat="1" applyFont="1" applyFill="1" applyBorder="1" applyAlignment="1">
      <alignment vertical="center"/>
    </xf>
    <xf numFmtId="0" fontId="3" fillId="0" borderId="5" xfId="2" applyFont="1" applyBorder="1" applyAlignment="1">
      <alignment horizontal="left" vertical="center"/>
    </xf>
    <xf numFmtId="49" fontId="3" fillId="0" borderId="5" xfId="2" applyNumberFormat="1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4" fontId="3" fillId="0" borderId="5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4" fontId="3" fillId="0" borderId="1" xfId="2" applyNumberFormat="1" applyFont="1" applyBorder="1" applyAlignment="1">
      <alignment horizontal="right" vertical="center"/>
    </xf>
    <xf numFmtId="0" fontId="3" fillId="4" borderId="1" xfId="1" applyFont="1" applyFill="1" applyBorder="1" applyAlignment="1">
      <alignment horizontal="left" vertical="center"/>
    </xf>
    <xf numFmtId="49" fontId="3" fillId="4" borderId="1" xfId="1" applyNumberFormat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4" fontId="3" fillId="4" borderId="1" xfId="1" applyNumberFormat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/>
    </xf>
    <xf numFmtId="49" fontId="3" fillId="4" borderId="9" xfId="2" applyNumberFormat="1" applyFont="1" applyFill="1" applyBorder="1" applyAlignment="1">
      <alignment horizontal="left" vertical="center"/>
    </xf>
    <xf numFmtId="4" fontId="3" fillId="4" borderId="9" xfId="2" applyNumberFormat="1" applyFont="1" applyFill="1" applyBorder="1" applyAlignment="1">
      <alignment horizontal="right" vertical="center"/>
    </xf>
    <xf numFmtId="0" fontId="3" fillId="3" borderId="15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0" borderId="0" xfId="2" applyNumberFormat="1" applyFont="1" applyFill="1" applyAlignment="1">
      <alignment horizontal="left" vertical="center"/>
    </xf>
    <xf numFmtId="0" fontId="3" fillId="5" borderId="17" xfId="2" applyFont="1" applyFill="1" applyBorder="1" applyAlignment="1">
      <alignment horizontal="left" vertical="center"/>
    </xf>
    <xf numFmtId="4" fontId="3" fillId="5" borderId="1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3" fillId="3" borderId="6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left" vertical="center"/>
    </xf>
    <xf numFmtId="0" fontId="3" fillId="4" borderId="11" xfId="2" applyFont="1" applyFill="1" applyBorder="1" applyAlignment="1">
      <alignment horizontal="left" vertical="center"/>
    </xf>
    <xf numFmtId="4" fontId="3" fillId="4" borderId="12" xfId="2" applyNumberFormat="1" applyFont="1" applyFill="1" applyBorder="1" applyAlignment="1">
      <alignment horizontal="right" vertical="center"/>
    </xf>
    <xf numFmtId="0" fontId="3" fillId="4" borderId="17" xfId="2" applyFont="1" applyFill="1" applyBorder="1" applyAlignment="1">
      <alignment horizontal="left" vertical="center"/>
    </xf>
    <xf numFmtId="0" fontId="3" fillId="4" borderId="18" xfId="2" applyFont="1" applyFill="1" applyBorder="1" applyAlignment="1">
      <alignment horizontal="left" vertical="center"/>
    </xf>
    <xf numFmtId="4" fontId="3" fillId="4" borderId="19" xfId="2" applyNumberFormat="1" applyFont="1" applyFill="1" applyBorder="1" applyAlignment="1">
      <alignment horizontal="right" vertical="center"/>
    </xf>
  </cellXfs>
  <cellStyles count="3">
    <cellStyle name="Dobro" xfId="1" builtinId="26"/>
    <cellStyle name="Normal 2 2" xfId="2"/>
    <cellStyle name="Normal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F-2/Desktop/JAVNA%20OBJAVA/JO_ZABA_srpan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"/>
      <sheetName val="Promet 01-31"/>
      <sheetName val="DOBAVLJAČI"/>
      <sheetName val="konta"/>
    </sheetNames>
    <sheetDataSet>
      <sheetData sheetId="0"/>
      <sheetData sheetId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AGENCIJA ZA KOMERCIJALNU DJELA..</v>
          </cell>
          <cell r="B5" t="str">
            <v>58843087891</v>
          </cell>
          <cell r="C5" t="str">
            <v>ZAGREB</v>
          </cell>
        </row>
        <row r="6">
          <cell r="A6" t="str">
            <v>AGRONOMSKI FAKULTET</v>
          </cell>
          <cell r="B6">
            <v>76023745044</v>
          </cell>
          <cell r="C6" t="str">
            <v>ZAGREB</v>
          </cell>
        </row>
        <row r="7">
          <cell r="A7" t="str">
            <v>American Society for Research</v>
          </cell>
          <cell r="B7" t="str">
            <v>BOFAUS3N</v>
          </cell>
          <cell r="C7" t="str">
            <v>San Bernardino, California,USA</v>
          </cell>
        </row>
        <row r="8">
          <cell r="A8" t="str">
            <v>American Water Works Associati..</v>
          </cell>
          <cell r="B8" t="str">
            <v>13-5660277</v>
          </cell>
          <cell r="C8" t="str">
            <v>DENVER, USA</v>
          </cell>
        </row>
        <row r="9">
          <cell r="A9" t="str">
            <v>ANTON PAAR CROATIA d.o.o.</v>
          </cell>
          <cell r="B9" t="str">
            <v>25165019071</v>
          </cell>
          <cell r="C9" t="str">
            <v>ZAGREB</v>
          </cell>
        </row>
        <row r="10">
          <cell r="A10" t="str">
            <v>APARTMANI MEDENA d.d.</v>
          </cell>
          <cell r="B10">
            <v>46742627095</v>
          </cell>
          <cell r="C10" t="str">
            <v>TROGIR</v>
          </cell>
        </row>
        <row r="11">
          <cell r="A11" t="str">
            <v>ARENA HOSPITALITY GROUP D.D.</v>
          </cell>
          <cell r="B11">
            <v>47625429199</v>
          </cell>
          <cell r="C11" t="str">
            <v>PULA</v>
          </cell>
        </row>
        <row r="12">
          <cell r="A12" t="str">
            <v>Arte Studio S.r.l. S.B.</v>
          </cell>
          <cell r="B12" t="str">
            <v>IT05555400489</v>
          </cell>
          <cell r="C12" t="str">
            <v>FIRENCA</v>
          </cell>
        </row>
        <row r="13">
          <cell r="A13" t="str">
            <v>ASTROIDA d.o.o.</v>
          </cell>
          <cell r="B13" t="str">
            <v>65056367979</v>
          </cell>
          <cell r="C13" t="str">
            <v>ZAGREB</v>
          </cell>
        </row>
        <row r="14">
          <cell r="A14" t="str">
            <v>AUTEX VZW</v>
          </cell>
          <cell r="C14" t="str">
            <v>Zwijnaarde, Belgija</v>
          </cell>
        </row>
        <row r="15">
          <cell r="A15" t="str">
            <v>AUTOMATIC SERVIS d. o. o.</v>
          </cell>
          <cell r="B15">
            <v>41664839195</v>
          </cell>
          <cell r="C15" t="str">
            <v>BUIZET</v>
          </cell>
        </row>
        <row r="16">
          <cell r="A16" t="str">
            <v>AUTOPRIJEVOZNIK DARKO MILOVAC</v>
          </cell>
          <cell r="B16" t="str">
            <v>GDPR</v>
          </cell>
          <cell r="C16" t="str">
            <v>GDPR</v>
          </cell>
        </row>
        <row r="17">
          <cell r="A17" t="str">
            <v>AVIO CLUB TRAVEL d.o.o.</v>
          </cell>
          <cell r="B17" t="str">
            <v>71499705255</v>
          </cell>
          <cell r="C17" t="str">
            <v>ZAGREB</v>
          </cell>
        </row>
        <row r="18">
          <cell r="A18" t="str">
            <v>AVITEH Audio Video Tehnologije</v>
          </cell>
          <cell r="B18">
            <v>74228338976</v>
          </cell>
          <cell r="C18" t="str">
            <v>ZAGREB</v>
          </cell>
        </row>
        <row r="19">
          <cell r="A19" t="str">
            <v>B.T.C.  d.o.o.</v>
          </cell>
          <cell r="B19" t="str">
            <v>01260195608</v>
          </cell>
          <cell r="C19" t="str">
            <v>NEDELIŠĆE</v>
          </cell>
        </row>
        <row r="20">
          <cell r="A20" t="str">
            <v>BAUHAUS-ZAGREB, KOMANDITNO DRU..</v>
          </cell>
          <cell r="B20">
            <v>71642207963</v>
          </cell>
          <cell r="C20" t="str">
            <v>ZAGREB</v>
          </cell>
        </row>
        <row r="21">
          <cell r="A21" t="str">
            <v>BEKAR HAUS</v>
          </cell>
          <cell r="B21" t="str">
            <v>05729298314</v>
          </cell>
          <cell r="C21" t="str">
            <v>ZAGREB</v>
          </cell>
        </row>
        <row r="22">
          <cell r="A22" t="str">
            <v>BITNET</v>
          </cell>
          <cell r="B22">
            <v>91264447745</v>
          </cell>
          <cell r="C22" t="str">
            <v>ZAGREB</v>
          </cell>
        </row>
        <row r="23">
          <cell r="A23" t="str">
            <v>Bits And Bytes d.o.o.</v>
          </cell>
          <cell r="B23">
            <v>17235438781</v>
          </cell>
          <cell r="C23" t="str">
            <v>STRMEC SAMOBORSKI 3</v>
          </cell>
        </row>
        <row r="24">
          <cell r="A24" t="str">
            <v>BLUEMONT</v>
          </cell>
          <cell r="B24">
            <v>54895392358</v>
          </cell>
          <cell r="C24" t="str">
            <v>ZAGREB</v>
          </cell>
        </row>
        <row r="25">
          <cell r="A25" t="str">
            <v>BORIS MARTINI, MARTINI, vl. Bo..</v>
          </cell>
          <cell r="B25" t="str">
            <v>GDPR</v>
          </cell>
          <cell r="C25" t="str">
            <v>GDPR</v>
          </cell>
        </row>
        <row r="26">
          <cell r="A26" t="str">
            <v>BOŽENA TOMIČIĆ</v>
          </cell>
          <cell r="B26" t="str">
            <v>GDPR</v>
          </cell>
          <cell r="C26" t="str">
            <v>GDPR</v>
          </cell>
        </row>
        <row r="27">
          <cell r="A27" t="str">
            <v>Camteh d.o.o, društvo s ograni..</v>
          </cell>
          <cell r="B27">
            <v>25375999534</v>
          </cell>
          <cell r="C27" t="str">
            <v>RIJEKA</v>
          </cell>
        </row>
        <row r="28">
          <cell r="A28" t="str">
            <v>CDS-BOND d.o.o.</v>
          </cell>
          <cell r="B28">
            <v>5779404606</v>
          </cell>
          <cell r="C28" t="str">
            <v>ZAGREB</v>
          </cell>
        </row>
        <row r="29">
          <cell r="A29" t="str">
            <v>Copyright Clearance Center</v>
          </cell>
          <cell r="B29" t="str">
            <v>DE136320747</v>
          </cell>
          <cell r="C29" t="str">
            <v>HERZELE, BELGIJA</v>
          </cell>
        </row>
        <row r="30">
          <cell r="A30" t="str">
            <v>CRESCAT  d.o.o.</v>
          </cell>
          <cell r="B30" t="str">
            <v>31608194500</v>
          </cell>
          <cell r="C30" t="str">
            <v>ZAGREB</v>
          </cell>
        </row>
        <row r="31">
          <cell r="A31" t="str">
            <v>CROATIA AIRLINES D.D.</v>
          </cell>
          <cell r="B31" t="str">
            <v>24640993045</v>
          </cell>
          <cell r="C31" t="str">
            <v>ZAGREB</v>
          </cell>
        </row>
        <row r="32">
          <cell r="A32" t="str">
            <v>CROLAB HRVATSKI LABORATORIJI</v>
          </cell>
          <cell r="B32">
            <v>94462158597</v>
          </cell>
          <cell r="C32" t="str">
            <v>ZAGREB</v>
          </cell>
        </row>
        <row r="33">
          <cell r="A33" t="str">
            <v>CUTE ZAGREB d.o.o.</v>
          </cell>
          <cell r="B33">
            <v>92353011206</v>
          </cell>
          <cell r="C33" t="str">
            <v>ZAGREB</v>
          </cell>
        </row>
        <row r="34">
          <cell r="A34" t="str">
            <v>ČISTOĆA VARAŽDIN</v>
          </cell>
          <cell r="B34" t="str">
            <v>02371889218</v>
          </cell>
          <cell r="C34" t="str">
            <v>VARAŽDIN</v>
          </cell>
        </row>
        <row r="35">
          <cell r="A35" t="str">
            <v>D.dom d.o.o.</v>
          </cell>
          <cell r="B35">
            <v>90035965072</v>
          </cell>
          <cell r="C35" t="str">
            <v>ZAGREB</v>
          </cell>
        </row>
        <row r="36">
          <cell r="A36" t="str">
            <v>DAAAM scriptorium Gmbh</v>
          </cell>
          <cell r="B36" t="str">
            <v>AU69625435</v>
          </cell>
          <cell r="C36" t="str">
            <v xml:space="preserve">AUSTRIJA </v>
          </cell>
        </row>
        <row r="37">
          <cell r="A37" t="str">
            <v>DALIAN FOUR LEAF CLOVER CO.,LT..</v>
          </cell>
          <cell r="B37" t="str">
            <v>316876722243</v>
          </cell>
          <cell r="C37" t="str">
            <v>CHINA</v>
          </cell>
        </row>
        <row r="38">
          <cell r="A38" t="str">
            <v>DALLMAYR VENDING D.O.O. K.D.</v>
          </cell>
          <cell r="B38">
            <v>20989723627</v>
          </cell>
          <cell r="C38" t="str">
            <v>ZAGREB</v>
          </cell>
        </row>
        <row r="39">
          <cell r="A39" t="str">
            <v>DHL  INTERNATIONAL d.o.o.</v>
          </cell>
          <cell r="B39">
            <v>79069474349</v>
          </cell>
          <cell r="C39" t="str">
            <v>ZAGREB</v>
          </cell>
        </row>
        <row r="40">
          <cell r="A40" t="str">
            <v>DHL INTERNATIONAL D.O.O.</v>
          </cell>
          <cell r="B40">
            <v>79069474349</v>
          </cell>
          <cell r="C40" t="str">
            <v>ZAGREB</v>
          </cell>
        </row>
        <row r="41">
          <cell r="A41" t="str">
            <v>DIAM d.o.o.</v>
          </cell>
          <cell r="B41">
            <v>21892825949</v>
          </cell>
          <cell r="C41" t="str">
            <v>ZAGREB</v>
          </cell>
        </row>
        <row r="42">
          <cell r="A42" t="str">
            <v>DIGITALIS d.o.o.</v>
          </cell>
          <cell r="B42">
            <v>20680071105</v>
          </cell>
          <cell r="C42" t="str">
            <v>Petrijanec</v>
          </cell>
        </row>
        <row r="43">
          <cell r="A43" t="str">
            <v>DIMNJAČARSKA OBRTNIČKA ZADRUGA</v>
          </cell>
          <cell r="B43" t="str">
            <v>01254445043</v>
          </cell>
          <cell r="C43" t="str">
            <v>ZAGREB</v>
          </cell>
        </row>
        <row r="44">
          <cell r="A44" t="str">
            <v>DRUGA GIMNAZIJA VARAŽDIN</v>
          </cell>
          <cell r="B44" t="str">
            <v>27344762042</v>
          </cell>
          <cell r="C44" t="str">
            <v>VARAŽDIN</v>
          </cell>
        </row>
        <row r="45">
          <cell r="A45" t="str">
            <v>Državni proračun</v>
          </cell>
          <cell r="C45" t="str">
            <v>ZAGREB</v>
          </cell>
        </row>
        <row r="46">
          <cell r="A46" t="str">
            <v>DRŽAVNI PRORAČUN REPUBLIKE HRV..</v>
          </cell>
        </row>
        <row r="47">
          <cell r="A47" t="str">
            <v>DUBROVNIK EXCLUSIVE RENTAL TR.</v>
          </cell>
          <cell r="B47">
            <v>79134313855</v>
          </cell>
          <cell r="C47" t="str">
            <v xml:space="preserve">DUBROVNIK </v>
          </cell>
        </row>
        <row r="48">
          <cell r="A48" t="str">
            <v>DUBROVNIK SUN D.O.O. ZA TRGOVI..</v>
          </cell>
          <cell r="B48">
            <v>60174672203</v>
          </cell>
          <cell r="C48" t="str">
            <v xml:space="preserve">DUBROVNIK </v>
          </cell>
        </row>
        <row r="49">
          <cell r="A49" t="str">
            <v>DUGA GLOBAL d.o.o. za trgovinu..</v>
          </cell>
          <cell r="B49">
            <v>48846767953</v>
          </cell>
          <cell r="C49" t="str">
            <v>ZAGREB</v>
          </cell>
        </row>
        <row r="50">
          <cell r="A50" t="str">
            <v>EASY CLICK ON J.D.O.O.</v>
          </cell>
          <cell r="B50" t="str">
            <v>57236621381</v>
          </cell>
          <cell r="C50" t="str">
            <v>VELIKA GORICA</v>
          </cell>
        </row>
        <row r="51">
          <cell r="A51" t="str">
            <v>Ebner Media Group GmbH and Co...</v>
          </cell>
          <cell r="B51" t="str">
            <v>U73808739</v>
          </cell>
          <cell r="C51" t="str">
            <v>ULM, AUSTRIJA</v>
          </cell>
        </row>
        <row r="52">
          <cell r="A52" t="str">
            <v>ECONIK D.O.O.</v>
          </cell>
          <cell r="B52">
            <v>17290362210</v>
          </cell>
          <cell r="C52" t="str">
            <v>ZAGREB</v>
          </cell>
        </row>
        <row r="53">
          <cell r="A53" t="str">
            <v>EKOTEH DOZIMETRIJA</v>
          </cell>
          <cell r="B53" t="str">
            <v>44716804217</v>
          </cell>
          <cell r="C53" t="str">
            <v>ZAGREB</v>
          </cell>
        </row>
        <row r="54">
          <cell r="A54" t="str">
            <v>ELEX d.o.o. ZA PROIZVODNJI, MO..</v>
          </cell>
          <cell r="B54" t="str">
            <v>34421776805</v>
          </cell>
          <cell r="C54" t="str">
            <v>SESVETSKI KRALJEVEC</v>
          </cell>
        </row>
        <row r="55">
          <cell r="A55" t="str">
            <v>E-TOURS D.O.O.</v>
          </cell>
          <cell r="B55" t="str">
            <v>11578972258</v>
          </cell>
          <cell r="C55" t="str">
            <v>ZAGREB</v>
          </cell>
        </row>
        <row r="56">
          <cell r="A56" t="str">
            <v>EUROCOM</v>
          </cell>
          <cell r="B56">
            <v>61781931283</v>
          </cell>
          <cell r="C56" t="str">
            <v>STUPNIK</v>
          </cell>
        </row>
        <row r="57">
          <cell r="A57" t="str">
            <v>EUROPEAN CENTRE FOR LABORATORY..</v>
          </cell>
          <cell r="B57">
            <v>71930952641</v>
          </cell>
          <cell r="C57" t="str">
            <v>ZAGREB</v>
          </cell>
        </row>
        <row r="58">
          <cell r="A58" t="str">
            <v>European Technology Platform f..</v>
          </cell>
          <cell r="B58" t="str">
            <v>BE0524876007</v>
          </cell>
          <cell r="C58" t="str">
            <v>BRISEL, BELGIJA</v>
          </cell>
        </row>
        <row r="59">
          <cell r="A59" t="str">
            <v>Explotadora Regina S.L.U.</v>
          </cell>
          <cell r="B59" t="str">
            <v>B91752766</v>
          </cell>
          <cell r="C59" t="str">
            <v>HOJA, SPAIN</v>
          </cell>
        </row>
        <row r="60">
          <cell r="A60" t="str">
            <v>Expotel -Exploracao e Administ..</v>
          </cell>
          <cell r="B60">
            <v>501516549</v>
          </cell>
          <cell r="C60" t="str">
            <v>PORTO, PORTUGAL</v>
          </cell>
        </row>
        <row r="61">
          <cell r="A61" t="str">
            <v>FAKULTET KEMIJSKOG INŽENJERSTVA</v>
          </cell>
          <cell r="B61">
            <v>71259740533</v>
          </cell>
          <cell r="C61" t="str">
            <v>ZAGREB</v>
          </cell>
        </row>
        <row r="62">
          <cell r="A62" t="str">
            <v>FAKULTET ORGANIZACIJE I INFORM..</v>
          </cell>
          <cell r="B62">
            <v>2024882310</v>
          </cell>
          <cell r="C62" t="str">
            <v>VARAŽDIN</v>
          </cell>
        </row>
        <row r="63">
          <cell r="A63" t="str">
            <v>FAVORY d.o.o.</v>
          </cell>
          <cell r="B63" t="str">
            <v>31134262074</v>
          </cell>
          <cell r="C63" t="str">
            <v>ZAGREB</v>
          </cell>
        </row>
        <row r="64">
          <cell r="A64" t="str">
            <v>Financijska Agencija</v>
          </cell>
          <cell r="B64" t="str">
            <v>85821130368</v>
          </cell>
          <cell r="C64" t="str">
            <v>ZAGREB</v>
          </cell>
        </row>
        <row r="65">
          <cell r="A65" t="str">
            <v>FRANCK SNOGOO D.O.O.</v>
          </cell>
          <cell r="B65">
            <v>99996423503</v>
          </cell>
          <cell r="C65" t="str">
            <v>ZAGREB</v>
          </cell>
        </row>
        <row r="66">
          <cell r="A66" t="str">
            <v>FURNITURE1 D.O.O.</v>
          </cell>
          <cell r="B66">
            <v>33412662987</v>
          </cell>
          <cell r="C66" t="str">
            <v>KERESTINEC</v>
          </cell>
        </row>
        <row r="67">
          <cell r="A67" t="str">
            <v>GLUMAC-MARKO TORJANAC</v>
          </cell>
          <cell r="B67" t="str">
            <v>GDPR</v>
          </cell>
          <cell r="C67" t="str">
            <v>GDPR</v>
          </cell>
        </row>
        <row r="68">
          <cell r="A68" t="str">
            <v>GORICA STAKLO d.o.o.</v>
          </cell>
          <cell r="B68">
            <v>93716144137</v>
          </cell>
          <cell r="C68" t="str">
            <v>VELIKA GORICA</v>
          </cell>
        </row>
        <row r="69">
          <cell r="A69" t="str">
            <v>GORICA STAKLO TC D.O.O.</v>
          </cell>
          <cell r="B69" t="str">
            <v>35277147450</v>
          </cell>
          <cell r="C69" t="str">
            <v>VELIKA GORICA</v>
          </cell>
        </row>
        <row r="70">
          <cell r="A70" t="str">
            <v>GRAD VARAŽDIN VARAŽDINSKA ŽUPA..</v>
          </cell>
          <cell r="B70">
            <v>13269011531</v>
          </cell>
          <cell r="C70" t="str">
            <v>VARAŽDIN</v>
          </cell>
        </row>
        <row r="71">
          <cell r="A71" t="str">
            <v>GRAD ZAGREB</v>
          </cell>
          <cell r="B71" t="str">
            <v>61817894937</v>
          </cell>
          <cell r="C71" t="str">
            <v>ZAGREB</v>
          </cell>
        </row>
        <row r="72">
          <cell r="A72" t="str">
            <v>GRAD ZAGREB, GRADSKI URED ZA P..</v>
          </cell>
          <cell r="B72" t="str">
            <v>61817894937</v>
          </cell>
          <cell r="C72" t="str">
            <v>ZAGREB</v>
          </cell>
        </row>
        <row r="73">
          <cell r="A73" t="str">
            <v>GRAFIČKI SERVISI</v>
          </cell>
          <cell r="B73" t="str">
            <v>79232312348</v>
          </cell>
          <cell r="C73" t="str">
            <v>ZAGREB</v>
          </cell>
        </row>
        <row r="74">
          <cell r="A74" t="str">
            <v>H.K.I.E. SAVJETOVANJE D.O.O.</v>
          </cell>
          <cell r="B74">
            <v>30554369791</v>
          </cell>
          <cell r="C74" t="str">
            <v>ZAGREB</v>
          </cell>
        </row>
        <row r="75">
          <cell r="A75" t="str">
            <v>HDKI</v>
          </cell>
          <cell r="B75">
            <v>22189855239</v>
          </cell>
          <cell r="C75" t="str">
            <v>ZAGREB</v>
          </cell>
        </row>
        <row r="76">
          <cell r="A76" t="str">
            <v>HELEŠIĆ MIHAELA</v>
          </cell>
          <cell r="B76" t="str">
            <v>GDPR</v>
          </cell>
          <cell r="C76" t="str">
            <v>GDPR</v>
          </cell>
        </row>
        <row r="77">
          <cell r="A77" t="str">
            <v>HEP - OPSKRBA d.o.o.</v>
          </cell>
          <cell r="B77">
            <v>63073332379</v>
          </cell>
          <cell r="C77" t="str">
            <v>ZAGREB</v>
          </cell>
        </row>
        <row r="78">
          <cell r="A78" t="str">
            <v>HGSPOT grupa d.o.o.</v>
          </cell>
          <cell r="B78">
            <v>65553879500</v>
          </cell>
          <cell r="C78" t="str">
            <v>ZAGREB</v>
          </cell>
        </row>
        <row r="79">
          <cell r="A79" t="str">
            <v>HKS</v>
          </cell>
          <cell r="B79" t="str">
            <v>46745727313</v>
          </cell>
          <cell r="C79" t="str">
            <v>ZAGREB</v>
          </cell>
        </row>
        <row r="80">
          <cell r="A80" t="str">
            <v>HODAK d.o.o.</v>
          </cell>
          <cell r="B80">
            <v>30682971901</v>
          </cell>
          <cell r="C80" t="str">
            <v>ZAGREB</v>
          </cell>
        </row>
        <row r="81">
          <cell r="A81" t="str">
            <v>HOTEL MRAK, gostinstvo in turi..</v>
          </cell>
          <cell r="B81">
            <v>96109505</v>
          </cell>
          <cell r="C81" t="str">
            <v xml:space="preserve">LJUBLJANA, SLOVENIJA </v>
          </cell>
        </row>
        <row r="82">
          <cell r="A82" t="str">
            <v>HOTELI ZADAR D.D.</v>
          </cell>
          <cell r="B82" t="str">
            <v>40699482950</v>
          </cell>
          <cell r="C82" t="str">
            <v>ZADAR</v>
          </cell>
        </row>
        <row r="83">
          <cell r="A83" t="str">
            <v>HP - HRVATSKA POŠTA</v>
          </cell>
          <cell r="B83">
            <v>87311810356</v>
          </cell>
          <cell r="C83" t="str">
            <v>ZAGREB</v>
          </cell>
        </row>
        <row r="84">
          <cell r="A84" t="str">
            <v>HRT-RJ NABAVA</v>
          </cell>
          <cell r="B84" t="str">
            <v>68419124305</v>
          </cell>
          <cell r="C84" t="str">
            <v>ZAGREB</v>
          </cell>
        </row>
        <row r="85">
          <cell r="A85" t="str">
            <v>HRVATSKA RADIO TELEVIZIJA</v>
          </cell>
          <cell r="B85" t="str">
            <v>68419124305</v>
          </cell>
          <cell r="C85" t="str">
            <v>ZAGREB</v>
          </cell>
        </row>
        <row r="86">
          <cell r="A86" t="str">
            <v>HRVATSKA ZAJEDNICA RAČUNOVOĐA ..</v>
          </cell>
          <cell r="B86" t="str">
            <v>75508100288</v>
          </cell>
          <cell r="C86" t="str">
            <v>ZAGREB</v>
          </cell>
        </row>
        <row r="87">
          <cell r="A87" t="str">
            <v>HRVATSKI FERIJALNI I HOSTELSKI</v>
          </cell>
        </row>
        <row r="88">
          <cell r="A88" t="str">
            <v>HRVATSKO DRUŠTVO KOŽARA I OBUĆ..</v>
          </cell>
          <cell r="B88" t="str">
            <v>42314083466</v>
          </cell>
          <cell r="C88" t="str">
            <v>ZAGREB</v>
          </cell>
        </row>
        <row r="89">
          <cell r="A89" t="str">
            <v>HRVATSKO KEMIJSKO DRUŠTVO</v>
          </cell>
          <cell r="B89">
            <v>71073617516</v>
          </cell>
          <cell r="C89" t="str">
            <v>ZAGREB</v>
          </cell>
        </row>
        <row r="90">
          <cell r="A90" t="str">
            <v>HT-HRVATSKE TELEKOMUNIKACIJE</v>
          </cell>
          <cell r="B90" t="str">
            <v>81793146560</v>
          </cell>
          <cell r="C90" t="str">
            <v>ZAGREB</v>
          </cell>
        </row>
        <row r="91">
          <cell r="A91" t="str">
            <v>HUBO</v>
          </cell>
          <cell r="B91" t="str">
            <v>41724988445</v>
          </cell>
          <cell r="C91" t="str">
            <v>ZAGREB</v>
          </cell>
        </row>
        <row r="92">
          <cell r="A92" t="str">
            <v>HUMS</v>
          </cell>
          <cell r="B92" t="str">
            <v>16381590465</v>
          </cell>
          <cell r="C92" t="str">
            <v>ZAGREB</v>
          </cell>
        </row>
        <row r="93">
          <cell r="A93" t="str">
            <v>ICC JEJU,  International Ergonomics Association</v>
          </cell>
          <cell r="B93">
            <v>6168120339</v>
          </cell>
          <cell r="C93" t="str">
            <v>GENEVA, ŠVICARSKA</v>
          </cell>
        </row>
        <row r="94">
          <cell r="A94" t="str">
            <v>IDIS, VL. INES DOŠEN</v>
          </cell>
          <cell r="B94" t="str">
            <v>GDPR</v>
          </cell>
          <cell r="C94" t="str">
            <v>GDPR</v>
          </cell>
        </row>
        <row r="95">
          <cell r="A95" t="str">
            <v>IKEA</v>
          </cell>
          <cell r="B95">
            <v>21523879111</v>
          </cell>
          <cell r="C95" t="str">
            <v>SESVETSKI KRALJEVEC</v>
          </cell>
        </row>
        <row r="96">
          <cell r="A96" t="str">
            <v>IMPALA DOO BEOGRAD</v>
          </cell>
          <cell r="B96">
            <v>102007931</v>
          </cell>
          <cell r="C96" t="str">
            <v xml:space="preserve">BEOGRAD, SRBIJA </v>
          </cell>
        </row>
        <row r="97">
          <cell r="A97" t="str">
            <v>INSTAR CENTER d.o.o.</v>
          </cell>
          <cell r="B97">
            <v>64308723629</v>
          </cell>
          <cell r="C97" t="str">
            <v>Velika Gorica</v>
          </cell>
        </row>
        <row r="98">
          <cell r="A98" t="str">
            <v>INTER-ING d.o.o.</v>
          </cell>
          <cell r="B98" t="str">
            <v>47552771512</v>
          </cell>
          <cell r="C98" t="str">
            <v>ZAGREB</v>
          </cell>
        </row>
        <row r="99">
          <cell r="A99" t="str">
            <v>INTERMAX d.o.o.</v>
          </cell>
          <cell r="B99" t="str">
            <v>01171827738</v>
          </cell>
          <cell r="C99" t="str">
            <v>ZAGREB</v>
          </cell>
        </row>
        <row r="100">
          <cell r="A100" t="str">
            <v>ITS CONSULTING d.o.o.</v>
          </cell>
          <cell r="B100">
            <v>25040735127</v>
          </cell>
          <cell r="C100" t="str">
            <v>ZAGREB</v>
          </cell>
        </row>
        <row r="101">
          <cell r="A101" t="str">
            <v>Ivan Knezić Group, vl. Ivan Kn..</v>
          </cell>
          <cell r="B101" t="str">
            <v>GDPR</v>
          </cell>
          <cell r="C101" t="str">
            <v>GDPR</v>
          </cell>
        </row>
        <row r="102">
          <cell r="A102" t="str">
            <v>JACQUARD  d.o.o.</v>
          </cell>
          <cell r="B102" t="str">
            <v>00169641424</v>
          </cell>
          <cell r="C102" t="str">
            <v>ZAGREB</v>
          </cell>
        </row>
        <row r="103">
          <cell r="A103" t="str">
            <v>JADRANKA TURIZAM d. o. o.</v>
          </cell>
          <cell r="B103" t="str">
            <v>25295166877</v>
          </cell>
          <cell r="C103" t="str">
            <v>VELI LOŠINJ</v>
          </cell>
        </row>
        <row r="104">
          <cell r="A104" t="str">
            <v>JAGARINEC TRANSPORTI</v>
          </cell>
          <cell r="B104" t="str">
            <v>GDPR</v>
          </cell>
          <cell r="C104" t="str">
            <v>GDPR</v>
          </cell>
        </row>
        <row r="105">
          <cell r="A105" t="str">
            <v>JAVNI BILJEŽNIK Ljubica Čolako..</v>
          </cell>
          <cell r="B105" t="str">
            <v>GDPR</v>
          </cell>
          <cell r="C105" t="str">
            <v>GDPR</v>
          </cell>
        </row>
        <row r="106">
          <cell r="A106" t="str">
            <v>JURIČEK vl. Jakov Juriček</v>
          </cell>
          <cell r="B106" t="str">
            <v>GDPR</v>
          </cell>
          <cell r="C106" t="str">
            <v>GDPR</v>
          </cell>
        </row>
        <row r="107">
          <cell r="A107" t="str">
            <v>JYSK d.o.o.</v>
          </cell>
          <cell r="B107" t="str">
            <v>64729046835</v>
          </cell>
          <cell r="C107" t="str">
            <v>ZAGREB</v>
          </cell>
        </row>
        <row r="108">
          <cell r="A108" t="str">
            <v>Kanpak d.o.o. za trgovinu i us..</v>
          </cell>
          <cell r="B108">
            <v>11046685815</v>
          </cell>
          <cell r="C108" t="str">
            <v>ZAGREB</v>
          </cell>
        </row>
        <row r="109">
          <cell r="A109" t="str">
            <v>KAP-KO d.o.o.</v>
          </cell>
          <cell r="B109" t="str">
            <v>49702093753</v>
          </cell>
          <cell r="C109" t="str">
            <v>ZAGREB</v>
          </cell>
        </row>
        <row r="110">
          <cell r="A110" t="str">
            <v>KARTONAŽA HUDETZ</v>
          </cell>
          <cell r="B110" t="str">
            <v>GDPR</v>
          </cell>
          <cell r="C110" t="str">
            <v>GDPR</v>
          </cell>
        </row>
        <row r="111">
          <cell r="A111" t="str">
            <v>KATAPULT</v>
          </cell>
          <cell r="B111" t="str">
            <v>48566967897</v>
          </cell>
          <cell r="C111" t="str">
            <v>ZAGREB</v>
          </cell>
        </row>
        <row r="112">
          <cell r="A112" t="str">
            <v>KAVOMAT D.O.O.</v>
          </cell>
          <cell r="B112">
            <v>9879269762</v>
          </cell>
          <cell r="C112" t="str">
            <v>ZAGREB</v>
          </cell>
        </row>
        <row r="113">
          <cell r="A113" t="str">
            <v>KEFO d.o.o.</v>
          </cell>
          <cell r="B113">
            <v>9371680761</v>
          </cell>
          <cell r="C113" t="str">
            <v>SISAK</v>
          </cell>
        </row>
        <row r="114">
          <cell r="A114" t="str">
            <v>KEMOLAB d.o.o.</v>
          </cell>
          <cell r="B114">
            <v>45816750516</v>
          </cell>
          <cell r="C114" t="str">
            <v>ZAGREB</v>
          </cell>
        </row>
        <row r="115">
          <cell r="A115" t="str">
            <v>KINEZIOLOŠKI FAKULTET</v>
          </cell>
          <cell r="B115">
            <v>25329931628</v>
          </cell>
          <cell r="C115" t="str">
            <v>ZAGREB</v>
          </cell>
        </row>
        <row r="116">
          <cell r="A116" t="str">
            <v>KOFER TO GO D.O.O.</v>
          </cell>
          <cell r="B116">
            <v>58648734664</v>
          </cell>
          <cell r="C116" t="str">
            <v>ZAGREB</v>
          </cell>
        </row>
        <row r="117">
          <cell r="A117" t="str">
            <v>KONTO d.o.o.</v>
          </cell>
          <cell r="B117" t="str">
            <v>59143170280</v>
          </cell>
          <cell r="C117" t="str">
            <v>POŽEGA</v>
          </cell>
        </row>
        <row r="118">
          <cell r="A118" t="str">
            <v>KRALJ-COMMERCE D.O.O.</v>
          </cell>
          <cell r="B118">
            <v>85987220986</v>
          </cell>
          <cell r="C118" t="str">
            <v>ZAGREB</v>
          </cell>
        </row>
        <row r="119">
          <cell r="A119" t="str">
            <v>KRAŠ prehrambena industrija d...</v>
          </cell>
          <cell r="B119" t="str">
            <v>94989605030</v>
          </cell>
          <cell r="C119" t="str">
            <v>ZAGREB</v>
          </cell>
        </row>
        <row r="120">
          <cell r="A120" t="str">
            <v>KREŠIMIR-FUTURA D.O.O.</v>
          </cell>
          <cell r="B120">
            <v>99386047584</v>
          </cell>
          <cell r="C120" t="str">
            <v>IVANEČKO NASELJE</v>
          </cell>
        </row>
        <row r="121">
          <cell r="A121" t="str">
            <v>KUNA CORPORATION d.o.o.</v>
          </cell>
          <cell r="B121" t="str">
            <v>54600743656</v>
          </cell>
          <cell r="C121" t="str">
            <v>OROSLAVJE</v>
          </cell>
        </row>
        <row r="122">
          <cell r="A122" t="str">
            <v>LD Organisation</v>
          </cell>
          <cell r="B122">
            <v>464819842</v>
          </cell>
          <cell r="C122" t="str">
            <v>Louvain-la-Neuve,BELGIJA</v>
          </cell>
        </row>
        <row r="123">
          <cell r="A123" t="str">
            <v>LELUBA d.o.o.</v>
          </cell>
          <cell r="B123">
            <v>21301493079</v>
          </cell>
          <cell r="C123" t="str">
            <v>SESVETE</v>
          </cell>
        </row>
        <row r="124">
          <cell r="A124" t="str">
            <v>LEMIA d.o.o.</v>
          </cell>
          <cell r="B124">
            <v>19783069838</v>
          </cell>
          <cell r="C124" t="str">
            <v>ZAGREB</v>
          </cell>
        </row>
        <row r="125">
          <cell r="A125" t="str">
            <v>LEON POLIKOVSKY, POLIKOVSKY, V..</v>
          </cell>
          <cell r="B125" t="str">
            <v>GDPR</v>
          </cell>
          <cell r="C125" t="str">
            <v>GDPR</v>
          </cell>
        </row>
        <row r="126">
          <cell r="A126" t="str">
            <v>LEXPERA</v>
          </cell>
          <cell r="B126" t="str">
            <v>79506290597</v>
          </cell>
          <cell r="C126" t="str">
            <v>ZAGREB</v>
          </cell>
        </row>
        <row r="127">
          <cell r="A127" t="str">
            <v>LIBURNIA RIVIERA HOTELI D.D.</v>
          </cell>
          <cell r="B127" t="str">
            <v>15573308024</v>
          </cell>
          <cell r="C127" t="str">
            <v>OPATIJA</v>
          </cell>
        </row>
        <row r="128">
          <cell r="A128" t="str">
            <v>LIFTMONT  d.o.o.</v>
          </cell>
          <cell r="B128">
            <v>1448994969</v>
          </cell>
          <cell r="C128" t="str">
            <v>ZAGREB</v>
          </cell>
        </row>
        <row r="129">
          <cell r="A129" t="str">
            <v>LINIJA KODA d.o.o.</v>
          </cell>
          <cell r="B129" t="str">
            <v>83514720123</v>
          </cell>
          <cell r="C129" t="str">
            <v>ZAGREB</v>
          </cell>
        </row>
        <row r="130">
          <cell r="A130" t="str">
            <v>LINKS  d.o.o.</v>
          </cell>
          <cell r="B130" t="str">
            <v>32614011568</v>
          </cell>
          <cell r="C130" t="str">
            <v>Sveta Nedelja</v>
          </cell>
        </row>
        <row r="131">
          <cell r="A131" t="str">
            <v>Lipapromet d.o.o.</v>
          </cell>
          <cell r="B131">
            <v>27060811148</v>
          </cell>
          <cell r="C131" t="str">
            <v>ZAGREB</v>
          </cell>
        </row>
        <row r="132">
          <cell r="A132" t="str">
            <v>LT, D.O.O.</v>
          </cell>
          <cell r="B132" t="str">
            <v>41071182</v>
          </cell>
          <cell r="C132" t="str">
            <v>ŠENTJERNEJ</v>
          </cell>
        </row>
        <row r="133">
          <cell r="A133" t="str">
            <v>MARE ADRIATICUM YACHTING d.o.o</v>
          </cell>
          <cell r="B133">
            <v>5091636531</v>
          </cell>
          <cell r="C133" t="str">
            <v>ZAGREB</v>
          </cell>
        </row>
        <row r="134">
          <cell r="A134" t="str">
            <v>MARITERM d.o.o.</v>
          </cell>
          <cell r="B134">
            <v>15475319748</v>
          </cell>
          <cell r="C134" t="str">
            <v>RIJEKA</v>
          </cell>
        </row>
        <row r="135">
          <cell r="A135" t="str">
            <v>MATIĆ d.o.o.</v>
          </cell>
          <cell r="B135">
            <v>76598425509</v>
          </cell>
          <cell r="C135" t="str">
            <v>VELIKA GORICA</v>
          </cell>
        </row>
        <row r="136">
          <cell r="A136" t="str">
            <v>M-COMPUTERS prodaja, servis i ..</v>
          </cell>
          <cell r="B136" t="str">
            <v>GDPR</v>
          </cell>
          <cell r="C136" t="str">
            <v>GDPR</v>
          </cell>
        </row>
        <row r="137">
          <cell r="A137" t="str">
            <v>MDPI AG</v>
          </cell>
          <cell r="B137" t="str">
            <v>E115694943</v>
          </cell>
          <cell r="C137" t="str">
            <v xml:space="preserve">BASEL, ŠVICARSKA </v>
          </cell>
        </row>
        <row r="138">
          <cell r="A138" t="str">
            <v>MEĐIMURJE-PLIN d.o.o. za opskr..</v>
          </cell>
          <cell r="B138">
            <v>29035933600</v>
          </cell>
          <cell r="C138" t="str">
            <v>ČAKOVEC</v>
          </cell>
        </row>
        <row r="139">
          <cell r="A139" t="str">
            <v>Mesdan S.p.A</v>
          </cell>
          <cell r="B139" t="str">
            <v>Mesdan S.p.A</v>
          </cell>
          <cell r="C139" t="str">
            <v>PUEGNAGO DEL GARDA</v>
          </cell>
        </row>
        <row r="140">
          <cell r="A140" t="str">
            <v>MESSER CROATIA PLIN d.o.o.</v>
          </cell>
          <cell r="B140" t="str">
            <v>32179081874</v>
          </cell>
          <cell r="C140" t="str">
            <v>ZAPREŠIĆ</v>
          </cell>
        </row>
        <row r="141">
          <cell r="A141" t="str">
            <v>MIKRONIS d.o.o.</v>
          </cell>
          <cell r="B141" t="str">
            <v>59964152545</v>
          </cell>
          <cell r="C141" t="str">
            <v>ZAGREB</v>
          </cell>
        </row>
        <row r="142">
          <cell r="A142" t="str">
            <v>MILTONIA d.o.o.</v>
          </cell>
          <cell r="B142">
            <v>38130307884</v>
          </cell>
          <cell r="C142" t="str">
            <v>SAMOBOR</v>
          </cell>
        </row>
        <row r="143">
          <cell r="A143" t="str">
            <v>Mix Color d.o.o.</v>
          </cell>
          <cell r="B143">
            <v>25702561244</v>
          </cell>
          <cell r="C143" t="str">
            <v>SESVETE</v>
          </cell>
        </row>
        <row r="144">
          <cell r="A144" t="str">
            <v>MODEL-EDUCA  d.o.o. proizvodnj..</v>
          </cell>
          <cell r="B144">
            <v>75261823939</v>
          </cell>
          <cell r="C144" t="str">
            <v>ZAGREB</v>
          </cell>
        </row>
        <row r="145">
          <cell r="A145" t="str">
            <v>NAKNADA TEMELJEM ZAKONA O PROV..</v>
          </cell>
        </row>
        <row r="146">
          <cell r="A146" t="str">
            <v>NANODIY</v>
          </cell>
          <cell r="B146">
            <v>50007370119</v>
          </cell>
          <cell r="C146" t="str">
            <v>KOPRIVNICA</v>
          </cell>
        </row>
        <row r="147">
          <cell r="A147" t="str">
            <v>NARODNE NOVINE  d.d.</v>
          </cell>
          <cell r="B147" t="str">
            <v>64546066176</v>
          </cell>
          <cell r="C147" t="str">
            <v>ZAGREB</v>
          </cell>
        </row>
        <row r="148">
          <cell r="A148" t="str">
            <v>NELA VL. NELA PETRIČUŠIĆ</v>
          </cell>
          <cell r="B148" t="str">
            <v>GDPR</v>
          </cell>
          <cell r="C148" t="str">
            <v>GDPR</v>
          </cell>
        </row>
        <row r="149">
          <cell r="A149" t="str">
            <v>NESTOR AND JEEVES</v>
          </cell>
          <cell r="C149" t="str">
            <v>NICE, FRANCUSKA</v>
          </cell>
        </row>
        <row r="150">
          <cell r="A150" t="str">
            <v>NIROSTA  d.o.o.</v>
          </cell>
          <cell r="B150">
            <v>82823351319</v>
          </cell>
          <cell r="C150" t="str">
            <v>OSIJEK</v>
          </cell>
        </row>
        <row r="151">
          <cell r="A151" t="str">
            <v>Odvjetničko društvo Primorac i..</v>
          </cell>
          <cell r="B151">
            <v>73118313420</v>
          </cell>
          <cell r="C151" t="str">
            <v>SPLIT</v>
          </cell>
        </row>
        <row r="152">
          <cell r="A152" t="str">
            <v>ODVJETNIK SAŠA PUFLER</v>
          </cell>
          <cell r="B152" t="str">
            <v>GDPR</v>
          </cell>
          <cell r="C152" t="str">
            <v>GDPR</v>
          </cell>
        </row>
        <row r="153">
          <cell r="A153" t="str">
            <v>OLIV TRAVEL UNIPESSOAL LDA</v>
          </cell>
          <cell r="B153">
            <v>510097260</v>
          </cell>
          <cell r="C153" t="str">
            <v>PORTO, PORTUGAL</v>
          </cell>
        </row>
        <row r="154">
          <cell r="A154" t="str">
            <v>PAMIGO  d.o.o.</v>
          </cell>
          <cell r="B154">
            <v>75444587892</v>
          </cell>
          <cell r="C154" t="str">
            <v>ZAGREB</v>
          </cell>
        </row>
        <row r="155">
          <cell r="A155" t="str">
            <v>PAMIGO D.O.O.</v>
          </cell>
          <cell r="B155">
            <v>75444587892</v>
          </cell>
          <cell r="C155" t="str">
            <v>ZAGREB</v>
          </cell>
        </row>
        <row r="156">
          <cell r="A156" t="str">
            <v>PC PROJEKT D.O.O.</v>
          </cell>
          <cell r="B156">
            <v>25882311498</v>
          </cell>
          <cell r="C156" t="str">
            <v>ZAGREB</v>
          </cell>
        </row>
        <row r="157">
          <cell r="A157" t="str">
            <v>Pertec machines</v>
          </cell>
          <cell r="B157" t="str">
            <v>16354758266</v>
          </cell>
          <cell r="C157" t="str">
            <v>ZAGREB</v>
          </cell>
        </row>
        <row r="158">
          <cell r="A158" t="str">
            <v>PEVEX d.d.</v>
          </cell>
          <cell r="B158" t="str">
            <v>73660371074</v>
          </cell>
          <cell r="C158" t="str">
            <v>SESVETE</v>
          </cell>
        </row>
        <row r="159">
          <cell r="A159" t="str">
            <v>POLIKLINIKA SVETI ROK M.D.</v>
          </cell>
          <cell r="B159">
            <v>28842147765</v>
          </cell>
          <cell r="C159" t="str">
            <v>ZAGREB</v>
          </cell>
        </row>
        <row r="160">
          <cell r="A160" t="str">
            <v>Poslovno savjetovanje, Andreja..</v>
          </cell>
          <cell r="B160" t="str">
            <v>GDPR</v>
          </cell>
          <cell r="C160" t="str">
            <v>GDPR</v>
          </cell>
        </row>
        <row r="161">
          <cell r="A161" t="str">
            <v>PREHRAMBENO-BIOTEHNOLOŠKI FAKU..</v>
          </cell>
          <cell r="B161" t="str">
            <v>47824453867</v>
          </cell>
          <cell r="C161" t="str">
            <v>ZAGREB</v>
          </cell>
        </row>
        <row r="162">
          <cell r="A162" t="str">
            <v>Presečki grupa</v>
          </cell>
          <cell r="B162" t="str">
            <v>85843181422</v>
          </cell>
          <cell r="C162" t="str">
            <v>KRAPINA</v>
          </cell>
        </row>
        <row r="163">
          <cell r="A163" t="str">
            <v>Preventa d.o.o.</v>
          </cell>
          <cell r="B163">
            <v>58241957305</v>
          </cell>
          <cell r="C163" t="str">
            <v>VARAŽDIN</v>
          </cell>
        </row>
        <row r="164">
          <cell r="A164" t="str">
            <v>PROJEKTNA INTELIGENCIJA</v>
          </cell>
          <cell r="B164" t="str">
            <v>64443113506</v>
          </cell>
          <cell r="C164" t="str">
            <v>ZAGREB</v>
          </cell>
        </row>
        <row r="165">
          <cell r="A165" t="str">
            <v>PROSAT  d.o.o.</v>
          </cell>
          <cell r="B165">
            <v>6021561857</v>
          </cell>
          <cell r="C165" t="str">
            <v>ZAGREB</v>
          </cell>
        </row>
        <row r="166">
          <cell r="A166" t="str">
            <v>PROTIS d.o.o.</v>
          </cell>
          <cell r="B166">
            <v>42113416920</v>
          </cell>
          <cell r="C166" t="str">
            <v>ZAGREB</v>
          </cell>
        </row>
        <row r="167">
          <cell r="A167" t="str">
            <v>RETEL</v>
          </cell>
          <cell r="B167" t="str">
            <v>75715390821</v>
          </cell>
          <cell r="C167" t="str">
            <v>ZAGREB</v>
          </cell>
        </row>
        <row r="168">
          <cell r="A168" t="str">
            <v>RONIS</v>
          </cell>
          <cell r="B168" t="str">
            <v>21720748086</v>
          </cell>
          <cell r="C168" t="str">
            <v>ČAKOVEC</v>
          </cell>
        </row>
        <row r="169">
          <cell r="A169" t="str">
            <v>RU-VE d.o.o.</v>
          </cell>
          <cell r="B169">
            <v>88470929840</v>
          </cell>
          <cell r="C169" t="str">
            <v>SVETA NEDJELJA</v>
          </cell>
        </row>
        <row r="170">
          <cell r="A170" t="str">
            <v>SAM - TEX  d.o.o.</v>
          </cell>
          <cell r="B170">
            <v>50683876452</v>
          </cell>
          <cell r="C170" t="str">
            <v>VARAŽDIN</v>
          </cell>
        </row>
        <row r="171">
          <cell r="A171" t="str">
            <v>SANCTA DOMENICA d.o.o.</v>
          </cell>
          <cell r="B171" t="str">
            <v>35409850545</v>
          </cell>
          <cell r="C171" t="str">
            <v>SVETA NEDJELJA</v>
          </cell>
        </row>
        <row r="172">
          <cell r="A172" t="str">
            <v>SAVEZ INOVATORA ZAGREB</v>
          </cell>
          <cell r="B172">
            <v>31792033223</v>
          </cell>
          <cell r="C172" t="str">
            <v>ZAGREB</v>
          </cell>
        </row>
        <row r="173">
          <cell r="A173" t="str">
            <v>SAVEZ INŽENJERA I TEHNIČARA TE..</v>
          </cell>
          <cell r="B173">
            <v>100157409</v>
          </cell>
          <cell r="C173" t="str">
            <v>BEOGRAD</v>
          </cell>
        </row>
        <row r="174">
          <cell r="A174" t="str">
            <v>Setcor Media FZ LLC</v>
          </cell>
          <cell r="B174" t="str">
            <v>1000577278000036</v>
          </cell>
          <cell r="C174" t="str">
            <v>DUBAI, UAE</v>
          </cell>
        </row>
        <row r="175">
          <cell r="A175" t="str">
            <v>SHTM SKOPJE</v>
          </cell>
          <cell r="C175" t="str">
            <v xml:space="preserve">MAKEDONIJA </v>
          </cell>
        </row>
        <row r="176">
          <cell r="A176" t="str">
            <v>Sladović d.o.o.</v>
          </cell>
          <cell r="B176" t="str">
            <v>90591097530</v>
          </cell>
          <cell r="C176" t="str">
            <v>ZAGREB</v>
          </cell>
        </row>
        <row r="177">
          <cell r="A177" t="str">
            <v>SP studio, vl. Slaven Paić</v>
          </cell>
          <cell r="B177" t="str">
            <v>GDPR</v>
          </cell>
          <cell r="C177" t="str">
            <v>GDPR</v>
          </cell>
        </row>
        <row r="178">
          <cell r="A178" t="str">
            <v>SPECTRA  MEDIA d.o.o.</v>
          </cell>
          <cell r="B178">
            <v>20342948082</v>
          </cell>
          <cell r="C178" t="str">
            <v>ZAGREB</v>
          </cell>
        </row>
        <row r="179">
          <cell r="A179" t="str">
            <v>SPERANZA</v>
          </cell>
          <cell r="B179" t="str">
            <v>56831241098</v>
          </cell>
          <cell r="C179" t="str">
            <v>ZAGREB</v>
          </cell>
        </row>
        <row r="180">
          <cell r="A180" t="str">
            <v>STAMPA</v>
          </cell>
          <cell r="B180">
            <v>81920045396</v>
          </cell>
          <cell r="C180" t="str">
            <v>ZAGREB</v>
          </cell>
        </row>
        <row r="181">
          <cell r="A181" t="str">
            <v>STEGA TISAK</v>
          </cell>
          <cell r="B181" t="str">
            <v>78043520516</v>
          </cell>
          <cell r="C181" t="str">
            <v>ZAGREB</v>
          </cell>
        </row>
        <row r="182">
          <cell r="A182" t="str">
            <v>STUDENTSKI CENTAR U ZAGREBU</v>
          </cell>
          <cell r="B182">
            <v>22597784145</v>
          </cell>
          <cell r="C182" t="str">
            <v>ZAGREB</v>
          </cell>
        </row>
        <row r="183">
          <cell r="A183" t="str">
            <v>Studio 108 - obrt za usluge vl..</v>
          </cell>
          <cell r="B183" t="str">
            <v>GDPR</v>
          </cell>
          <cell r="C183" t="str">
            <v>GDPR</v>
          </cell>
        </row>
        <row r="184">
          <cell r="A184" t="str">
            <v>SVEUČILIŠNA TISKARA</v>
          </cell>
          <cell r="B184" t="str">
            <v>72172033323</v>
          </cell>
          <cell r="C184" t="str">
            <v>ZAGREB</v>
          </cell>
        </row>
        <row r="185">
          <cell r="A185" t="str">
            <v>SVEUČILIŠNI RAČUNSKI CENTAR SV..</v>
          </cell>
          <cell r="B185">
            <v>34016189309</v>
          </cell>
          <cell r="C185" t="str">
            <v>ZAGREB</v>
          </cell>
        </row>
        <row r="186">
          <cell r="A186" t="str">
            <v>SWITCH ONE-obrt za računalno p..</v>
          </cell>
          <cell r="B186" t="str">
            <v>GDPR</v>
          </cell>
          <cell r="C186" t="str">
            <v>GDPR</v>
          </cell>
        </row>
        <row r="187">
          <cell r="A187" t="str">
            <v>ŠKOLA ZA MODU I DIZAJN</v>
          </cell>
          <cell r="B187" t="str">
            <v>08044398886</v>
          </cell>
          <cell r="C187" t="str">
            <v>ZAGREB</v>
          </cell>
        </row>
        <row r="188">
          <cell r="A188" t="str">
            <v>ŠKOLSKA KNJIGA d.d. ZGREB</v>
          </cell>
          <cell r="B188">
            <v>38967655335</v>
          </cell>
          <cell r="C188" t="str">
            <v>ZAGREB</v>
          </cell>
        </row>
        <row r="189">
          <cell r="A189" t="str">
            <v>Taylor and Francis Group</v>
          </cell>
          <cell r="B189">
            <v>365462636</v>
          </cell>
          <cell r="C189" t="str">
            <v>LONDON</v>
          </cell>
        </row>
        <row r="190">
          <cell r="A190" t="str">
            <v>TECHNICAL UNIVERSITY-SOFIA-TEC..</v>
          </cell>
          <cell r="B190">
            <v>130506225</v>
          </cell>
          <cell r="C190" t="str">
            <v>SOFIA</v>
          </cell>
        </row>
        <row r="191">
          <cell r="A191" t="str">
            <v>TEHNODARIJA d.o.o.</v>
          </cell>
          <cell r="B191">
            <v>88637387982</v>
          </cell>
          <cell r="C191" t="str">
            <v>ZAGREB</v>
          </cell>
        </row>
        <row r="192">
          <cell r="A192" t="str">
            <v>TEHNOMODELI D.O.O.</v>
          </cell>
          <cell r="B192" t="str">
            <v>10698571703</v>
          </cell>
          <cell r="C192" t="str">
            <v>ZAGREB</v>
          </cell>
        </row>
        <row r="193">
          <cell r="A193" t="str">
            <v>TELEGRAM</v>
          </cell>
          <cell r="B193" t="str">
            <v>GDPR</v>
          </cell>
          <cell r="C193" t="str">
            <v>GDPR</v>
          </cell>
        </row>
        <row r="194">
          <cell r="A194" t="str">
            <v>TELUR</v>
          </cell>
          <cell r="B194">
            <v>64720212310</v>
          </cell>
          <cell r="C194" t="str">
            <v>ZAGREB</v>
          </cell>
        </row>
        <row r="195">
          <cell r="A195" t="str">
            <v>TERRA PROMESSA</v>
          </cell>
          <cell r="B195">
            <v>47287383352</v>
          </cell>
          <cell r="C195" t="str">
            <v>DUGO SELO</v>
          </cell>
        </row>
        <row r="196">
          <cell r="A196" t="str">
            <v>TEXTRINUM</v>
          </cell>
          <cell r="B196">
            <v>44475717702</v>
          </cell>
          <cell r="C196" t="str">
            <v>SAMOBOR</v>
          </cell>
        </row>
        <row r="197">
          <cell r="A197" t="str">
            <v>The Textile Institute</v>
          </cell>
          <cell r="B197" t="str">
            <v>GB146637941</v>
          </cell>
          <cell r="C197" t="str">
            <v>Manchester, V.BRITANIJA</v>
          </cell>
        </row>
        <row r="198">
          <cell r="A198" t="str">
            <v>TIVEKS d.o.o.</v>
          </cell>
          <cell r="B198">
            <v>75715192841</v>
          </cell>
          <cell r="C198" t="str">
            <v>Sveti Ivan Zelina</v>
          </cell>
        </row>
        <row r="199">
          <cell r="A199" t="str">
            <v>UDRUGA INOVATORA HRVATSKE</v>
          </cell>
          <cell r="B199" t="str">
            <v>69872404259</v>
          </cell>
          <cell r="C199" t="str">
            <v>ZAGREB</v>
          </cell>
        </row>
        <row r="200">
          <cell r="A200" t="str">
            <v>ULIX D.O.O.</v>
          </cell>
          <cell r="B200" t="str">
            <v>26561427801</v>
          </cell>
          <cell r="C200" t="str">
            <v>ZAGREB</v>
          </cell>
        </row>
        <row r="201">
          <cell r="A201" t="str">
            <v>UNIQA osiguranje d.d.</v>
          </cell>
          <cell r="B201">
            <v>75665455333</v>
          </cell>
          <cell r="C201" t="str">
            <v>ZAGREB</v>
          </cell>
        </row>
        <row r="202">
          <cell r="A202" t="str">
            <v>UNIVERZA V LJUBLJANI NARAVOSLO..</v>
          </cell>
          <cell r="B202" t="str">
            <v>24405388</v>
          </cell>
          <cell r="C202" t="str">
            <v>LJUBLJANA</v>
          </cell>
        </row>
        <row r="203">
          <cell r="A203" t="str">
            <v>UNIVERZA V MARIBORU FAKULTETA ..</v>
          </cell>
          <cell r="B203">
            <v>71674705</v>
          </cell>
          <cell r="C203" t="str">
            <v>MARIBOR</v>
          </cell>
        </row>
        <row r="204">
          <cell r="A204" t="str">
            <v>UPI-2M PLUS  d.o.o.</v>
          </cell>
          <cell r="B204">
            <v>94443043935</v>
          </cell>
          <cell r="C204" t="str">
            <v>ZAGREB</v>
          </cell>
        </row>
        <row r="205">
          <cell r="A205" t="str">
            <v>VARKOM d.d.</v>
          </cell>
          <cell r="B205">
            <v>39048902955</v>
          </cell>
          <cell r="C205" t="str">
            <v>VARAŽDIN</v>
          </cell>
        </row>
        <row r="206">
          <cell r="A206" t="str">
            <v>VELEUČILIŠTE U KARLOVCU</v>
          </cell>
          <cell r="B206">
            <v>62820859976</v>
          </cell>
          <cell r="C206" t="str">
            <v>KARLOVAC</v>
          </cell>
        </row>
        <row r="207">
          <cell r="A207" t="str">
            <v>VELINAC  d.o.o.</v>
          </cell>
          <cell r="B207" t="str">
            <v>63682958051</v>
          </cell>
          <cell r="C207" t="str">
            <v>SESVETE</v>
          </cell>
        </row>
        <row r="208">
          <cell r="A208" t="str">
            <v>VRUTAK</v>
          </cell>
          <cell r="B208" t="str">
            <v>95092888930</v>
          </cell>
          <cell r="C208" t="str">
            <v>ZAGREB</v>
          </cell>
        </row>
        <row r="209">
          <cell r="A209" t="str">
            <v>WELTWIEN Apartments</v>
          </cell>
          <cell r="B209" t="str">
            <v>GDPR</v>
          </cell>
          <cell r="C209" t="str">
            <v>GDPR</v>
          </cell>
        </row>
        <row r="210">
          <cell r="A210" t="str">
            <v>WENINOX</v>
          </cell>
          <cell r="B210" t="str">
            <v>96118420948</v>
          </cell>
          <cell r="C210" t="str">
            <v>SAMOBOR</v>
          </cell>
        </row>
        <row r="211">
          <cell r="A211" t="str">
            <v>ZADRUGA DRUGA PRILIKA</v>
          </cell>
          <cell r="B211" t="str">
            <v>87006141750</v>
          </cell>
          <cell r="C211" t="str">
            <v>ZAGREB</v>
          </cell>
        </row>
        <row r="212">
          <cell r="A212" t="str">
            <v>ZAGREBAČKA BANKA D.D.</v>
          </cell>
          <cell r="B212" t="str">
            <v>79232312348</v>
          </cell>
          <cell r="C212" t="str">
            <v>ZAGREB</v>
          </cell>
        </row>
        <row r="213">
          <cell r="A213" t="str">
            <v>ZAGREBAČKI EKOLOŠKO SANITACIJS..</v>
          </cell>
          <cell r="B213" t="str">
            <v>12912094439</v>
          </cell>
          <cell r="C213" t="str">
            <v>ZAGREB</v>
          </cell>
        </row>
        <row r="214">
          <cell r="A214" t="str">
            <v>ZAGREBAČKI HOLDING d.o.o. PODR..</v>
          </cell>
          <cell r="B214">
            <v>85584865987</v>
          </cell>
          <cell r="C214" t="str">
            <v>ZAGREB</v>
          </cell>
        </row>
        <row r="215">
          <cell r="A215" t="str">
            <v>ZEKO TEKSTIL</v>
          </cell>
          <cell r="B215" t="str">
            <v>GDPR</v>
          </cell>
          <cell r="C215" t="str">
            <v>GDPR</v>
          </cell>
        </row>
        <row r="216">
          <cell r="A216" t="str">
            <v>Z-EL d.o.o. CHIPOTEKA</v>
          </cell>
          <cell r="B216" t="str">
            <v>11374156664</v>
          </cell>
          <cell r="C216" t="str">
            <v>ZAGREB</v>
          </cell>
        </row>
        <row r="217">
          <cell r="A217" t="str">
            <v>Zelenilo</v>
          </cell>
          <cell r="B217">
            <v>58836601538</v>
          </cell>
          <cell r="C217" t="str">
            <v>KARLOVAC</v>
          </cell>
        </row>
        <row r="218">
          <cell r="A218" t="str">
            <v>ZET</v>
          </cell>
          <cell r="B218" t="str">
            <v>82031999604</v>
          </cell>
          <cell r="C218" t="str">
            <v>ZAGREB</v>
          </cell>
        </row>
        <row r="219">
          <cell r="A219" t="str">
            <v>ZVONA USLUGE d.o.o.</v>
          </cell>
          <cell r="B219">
            <v>99421577215</v>
          </cell>
          <cell r="C219" t="str">
            <v>ZAGREB</v>
          </cell>
        </row>
        <row r="220">
          <cell r="A220" t="str">
            <v>HRVATSKI FERIJALNI I HOSTELSKI SAVEZ</v>
          </cell>
          <cell r="B220">
            <v>27442377904</v>
          </cell>
          <cell r="C220" t="str">
            <v>ZAGREB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Q188"/>
  <sheetViews>
    <sheetView tabSelected="1" topLeftCell="A157" workbookViewId="0">
      <selection activeCell="E186" sqref="E186"/>
    </sheetView>
  </sheetViews>
  <sheetFormatPr defaultColWidth="9.109375" defaultRowHeight="10.199999999999999" x14ac:dyDescent="0.2"/>
  <cols>
    <col min="1" max="1" width="46" style="70" customWidth="1"/>
    <col min="2" max="2" width="13.44140625" style="9" customWidth="1"/>
    <col min="3" max="3" width="22.6640625" style="9" customWidth="1"/>
    <col min="4" max="4" width="10.6640625" style="10" customWidth="1"/>
    <col min="5" max="5" width="13.44140625" style="11" customWidth="1"/>
    <col min="6" max="6" width="44.5546875" style="9" customWidth="1"/>
    <col min="7" max="16384" width="9.109375" style="6"/>
  </cols>
  <sheetData>
    <row r="2" spans="1:251" x14ac:dyDescent="0.2">
      <c r="A2" s="1" t="s">
        <v>0</v>
      </c>
      <c r="B2" s="2" t="s">
        <v>1</v>
      </c>
      <c r="C2" s="3"/>
      <c r="D2" s="4"/>
      <c r="E2" s="5"/>
      <c r="F2" s="3"/>
    </row>
    <row r="3" spans="1:251" x14ac:dyDescent="0.2">
      <c r="A3" s="1"/>
      <c r="B3" s="2" t="s">
        <v>2</v>
      </c>
      <c r="C3" s="3"/>
      <c r="D3" s="4"/>
      <c r="E3" s="5"/>
      <c r="F3" s="3"/>
    </row>
    <row r="4" spans="1:251" x14ac:dyDescent="0.2">
      <c r="A4" s="7"/>
      <c r="B4" s="8"/>
    </row>
    <row r="5" spans="1:251" x14ac:dyDescent="0.2">
      <c r="A5" s="1" t="s">
        <v>3</v>
      </c>
      <c r="B5" s="2" t="s">
        <v>4</v>
      </c>
      <c r="C5" s="73" t="s">
        <v>5</v>
      </c>
      <c r="D5" s="13">
        <v>2024</v>
      </c>
      <c r="E5" s="5" t="s">
        <v>6</v>
      </c>
      <c r="F5" s="3"/>
    </row>
    <row r="6" spans="1:251" x14ac:dyDescent="0.2">
      <c r="A6" s="1"/>
      <c r="B6" s="2"/>
      <c r="C6" s="12"/>
      <c r="D6" s="13"/>
      <c r="E6" s="5"/>
      <c r="F6" s="3"/>
    </row>
    <row r="7" spans="1:251" ht="20.399999999999999" x14ac:dyDescent="0.2">
      <c r="A7" s="14" t="s">
        <v>7</v>
      </c>
      <c r="B7" s="15" t="s">
        <v>8</v>
      </c>
      <c r="C7" s="16" t="s">
        <v>9</v>
      </c>
      <c r="D7" s="17" t="s">
        <v>10</v>
      </c>
      <c r="E7" s="18" t="s">
        <v>11</v>
      </c>
      <c r="F7" s="19" t="s">
        <v>12</v>
      </c>
    </row>
    <row r="8" spans="1:251" x14ac:dyDescent="0.2">
      <c r="A8" s="20" t="s">
        <v>13</v>
      </c>
      <c r="B8" s="21">
        <f>VLOOKUP(A8,[1]DOBAVLJAČI!A$1:B$65536,2,FALSE)</f>
        <v>29524210204</v>
      </c>
      <c r="C8" s="22" t="str">
        <f>VLOOKUP(A8,[1]DOBAVLJAČI!A$1:C$65536,3,FALSE)</f>
        <v>ZAGREB</v>
      </c>
      <c r="D8" s="23">
        <v>1012.18</v>
      </c>
      <c r="E8" s="24">
        <v>3231</v>
      </c>
      <c r="F8" s="19" t="s">
        <v>14</v>
      </c>
    </row>
    <row r="9" spans="1:251" x14ac:dyDescent="0.2">
      <c r="A9" s="20" t="s">
        <v>15</v>
      </c>
      <c r="B9" s="21">
        <f>VLOOKUP(A9,[1]DOBAVLJAČI!A$1:B$65536,2,FALSE)</f>
        <v>76023745044</v>
      </c>
      <c r="C9" s="22" t="str">
        <f>VLOOKUP(A9,[1]DOBAVLJAČI!A$1:C$65536,3,FALSE)</f>
        <v>ZAGREB</v>
      </c>
      <c r="D9" s="23">
        <v>575</v>
      </c>
      <c r="E9" s="25">
        <v>3237</v>
      </c>
      <c r="F9" s="19" t="s">
        <v>16</v>
      </c>
    </row>
    <row r="10" spans="1:251" x14ac:dyDescent="0.2">
      <c r="A10" s="20" t="s">
        <v>17</v>
      </c>
      <c r="B10" s="21" t="str">
        <f>VLOOKUP(A10,[1]DOBAVLJAČI!A$1:B$65536,2,FALSE)</f>
        <v>25165019071</v>
      </c>
      <c r="C10" s="22" t="str">
        <f>VLOOKUP(A10,[1]DOBAVLJAČI!A$1:C$65536,3,FALSE)</f>
        <v>ZAGREB</v>
      </c>
      <c r="D10" s="23">
        <v>1300</v>
      </c>
      <c r="E10" s="18">
        <v>3237</v>
      </c>
      <c r="F10" s="19" t="s">
        <v>16</v>
      </c>
    </row>
    <row r="11" spans="1:251" x14ac:dyDescent="0.2">
      <c r="A11" s="26" t="s">
        <v>18</v>
      </c>
      <c r="B11" s="21" t="str">
        <f>VLOOKUP(A11,[1]DOBAVLJAČI!A$1:B$65536,2,FALSE)</f>
        <v>71499705255</v>
      </c>
      <c r="C11" s="22" t="str">
        <f>VLOOKUP(A11,[1]DOBAVLJAČI!A$1:C$65536,3,FALSE)</f>
        <v>ZAGREB</v>
      </c>
      <c r="D11" s="23">
        <v>966</v>
      </c>
      <c r="E11" s="18">
        <v>3211</v>
      </c>
      <c r="F11" s="19" t="s">
        <v>19</v>
      </c>
    </row>
    <row r="12" spans="1:251" x14ac:dyDescent="0.2">
      <c r="A12" s="20" t="s">
        <v>18</v>
      </c>
      <c r="B12" s="21" t="str">
        <f>VLOOKUP(A12,[1]DOBAVLJAČI!A$1:B$65536,2,FALSE)</f>
        <v>71499705255</v>
      </c>
      <c r="C12" s="22" t="str">
        <f>VLOOKUP(A12,[1]DOBAVLJAČI!A$1:C$65536,3,FALSE)</f>
        <v>ZAGREB</v>
      </c>
      <c r="D12" s="23">
        <v>810</v>
      </c>
      <c r="E12" s="25">
        <v>3211</v>
      </c>
      <c r="F12" s="19" t="s">
        <v>20</v>
      </c>
    </row>
    <row r="13" spans="1:251" x14ac:dyDescent="0.2">
      <c r="A13" s="20" t="s">
        <v>18</v>
      </c>
      <c r="B13" s="21" t="str">
        <f>VLOOKUP(A13,[1]DOBAVLJAČI!A$1:B$65536,2,FALSE)</f>
        <v>71499705255</v>
      </c>
      <c r="C13" s="22" t="str">
        <f>VLOOKUP(A13,[1]DOBAVLJAČI!A$1:C$65536,3,FALSE)</f>
        <v>ZAGREB</v>
      </c>
      <c r="D13" s="23">
        <v>156</v>
      </c>
      <c r="E13" s="18">
        <v>3211</v>
      </c>
      <c r="F13" s="19" t="s">
        <v>19</v>
      </c>
    </row>
    <row r="14" spans="1:251" x14ac:dyDescent="0.2">
      <c r="A14" s="27" t="s">
        <v>21</v>
      </c>
      <c r="B14" s="28"/>
      <c r="C14" s="28"/>
      <c r="D14" s="29">
        <f>SUM(D11:D13)</f>
        <v>1932</v>
      </c>
      <c r="E14" s="30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</row>
    <row r="15" spans="1:251" x14ac:dyDescent="0.2">
      <c r="A15" s="20" t="s">
        <v>22</v>
      </c>
      <c r="B15" s="21">
        <f>VLOOKUP(A15,[1]DOBAVLJAČI!A$1:B$65536,2,FALSE)</f>
        <v>74228338976</v>
      </c>
      <c r="C15" s="22" t="str">
        <f>VLOOKUP(A15,[1]DOBAVLJAČI!A$1:C$65536,3,FALSE)</f>
        <v>ZAGREB</v>
      </c>
      <c r="D15" s="23">
        <v>212.23</v>
      </c>
      <c r="E15" s="32">
        <v>3225</v>
      </c>
      <c r="F15" s="33" t="s">
        <v>23</v>
      </c>
    </row>
    <row r="16" spans="1:251" x14ac:dyDescent="0.2">
      <c r="A16" s="20" t="s">
        <v>24</v>
      </c>
      <c r="B16" s="21" t="str">
        <f>VLOOKUP(A16,[1]DOBAVLJAČI!A$1:B$65536,2,FALSE)</f>
        <v>01260195608</v>
      </c>
      <c r="C16" s="22" t="str">
        <f>VLOOKUP(A16,[1]DOBAVLJAČI!A$1:C$65536,3,FALSE)</f>
        <v>NEDELIŠĆE</v>
      </c>
      <c r="D16" s="23">
        <v>622.16</v>
      </c>
      <c r="E16" s="34">
        <v>3235</v>
      </c>
      <c r="F16" s="19" t="s">
        <v>25</v>
      </c>
    </row>
    <row r="17" spans="1:251" x14ac:dyDescent="0.2">
      <c r="A17" s="20" t="s">
        <v>24</v>
      </c>
      <c r="B17" s="21" t="str">
        <f>VLOOKUP(A17,[1]DOBAVLJAČI!A$1:B$65536,2,FALSE)</f>
        <v>01260195608</v>
      </c>
      <c r="C17" s="22" t="str">
        <f>VLOOKUP(A17,[1]DOBAVLJAČI!A$1:C$65536,3,FALSE)</f>
        <v>NEDELIŠĆE</v>
      </c>
      <c r="D17" s="23">
        <v>629.79999999999995</v>
      </c>
      <c r="E17" s="35">
        <v>3235</v>
      </c>
      <c r="F17" s="19" t="s">
        <v>25</v>
      </c>
    </row>
    <row r="18" spans="1:251" x14ac:dyDescent="0.2">
      <c r="A18" s="27" t="s">
        <v>21</v>
      </c>
      <c r="B18" s="36"/>
      <c r="C18" s="28"/>
      <c r="D18" s="37">
        <f>SUM(D16:D17)</f>
        <v>1251.96</v>
      </c>
      <c r="E18" s="35"/>
      <c r="F18" s="19"/>
    </row>
    <row r="19" spans="1:251" x14ac:dyDescent="0.2">
      <c r="A19" s="20" t="s">
        <v>26</v>
      </c>
      <c r="B19" s="21">
        <f>VLOOKUP(A19,[1]DOBAVLJAČI!A$1:B$65536,2,FALSE)</f>
        <v>91264447745</v>
      </c>
      <c r="C19" s="22" t="str">
        <f>VLOOKUP(A19,[1]DOBAVLJAČI!A$1:C$65536,3,FALSE)</f>
        <v>ZAGREB</v>
      </c>
      <c r="D19" s="23">
        <v>2303.5300000000002</v>
      </c>
      <c r="E19" s="18">
        <v>3235</v>
      </c>
      <c r="F19" s="19" t="s">
        <v>27</v>
      </c>
    </row>
    <row r="20" spans="1:251" x14ac:dyDescent="0.2">
      <c r="A20" s="20" t="s">
        <v>28</v>
      </c>
      <c r="B20" s="21" t="str">
        <f>VLOOKUP(A20,[1]DOBAVLJAČI!A$1:B$65536,2,FALSE)</f>
        <v>GDPR</v>
      </c>
      <c r="C20" s="22" t="str">
        <f>VLOOKUP(A20,[1]DOBAVLJAČI!A$1:C$65536,3,FALSE)</f>
        <v>GDPR</v>
      </c>
      <c r="D20" s="23">
        <v>115.98</v>
      </c>
      <c r="E20" s="35">
        <v>3831</v>
      </c>
      <c r="F20" s="19" t="s">
        <v>29</v>
      </c>
    </row>
    <row r="21" spans="1:251" x14ac:dyDescent="0.2">
      <c r="A21" s="20" t="s">
        <v>30</v>
      </c>
      <c r="B21" s="21">
        <f>VLOOKUP(A21,[1]DOBAVLJAČI!A$1:B$65536,2,FALSE)</f>
        <v>5779404606</v>
      </c>
      <c r="C21" s="22" t="str">
        <f>VLOOKUP(A21,[1]DOBAVLJAČI!A$1:C$65536,3,FALSE)</f>
        <v>ZAGREB</v>
      </c>
      <c r="D21" s="23">
        <v>57.24</v>
      </c>
      <c r="E21" s="18">
        <v>3232</v>
      </c>
      <c r="F21" s="19" t="s">
        <v>31</v>
      </c>
    </row>
    <row r="22" spans="1:251" x14ac:dyDescent="0.2">
      <c r="A22" s="20" t="s">
        <v>32</v>
      </c>
      <c r="B22" s="21" t="str">
        <f>VLOOKUP(A22,[1]DOBAVLJAČI!A$1:B$65536,2,FALSE)</f>
        <v>24640993045</v>
      </c>
      <c r="C22" s="22" t="str">
        <f>VLOOKUP(A22,[1]DOBAVLJAČI!A$1:C$65536,3,FALSE)</f>
        <v>ZAGREB</v>
      </c>
      <c r="D22" s="23">
        <v>154.46</v>
      </c>
      <c r="E22" s="18">
        <v>3211</v>
      </c>
      <c r="F22" s="19" t="s">
        <v>33</v>
      </c>
    </row>
    <row r="23" spans="1:251" x14ac:dyDescent="0.2">
      <c r="A23" s="20" t="s">
        <v>32</v>
      </c>
      <c r="B23" s="21" t="str">
        <f>VLOOKUP(A23,[1]DOBAVLJAČI!A$1:B$65536,2,FALSE)</f>
        <v>24640993045</v>
      </c>
      <c r="C23" s="22" t="str">
        <f>VLOOKUP(A23,[1]DOBAVLJAČI!A$1:C$65536,3,FALSE)</f>
        <v>ZAGREB</v>
      </c>
      <c r="D23" s="23">
        <v>145.71</v>
      </c>
      <c r="E23" s="74">
        <v>3211</v>
      </c>
      <c r="F23" s="19" t="s">
        <v>33</v>
      </c>
    </row>
    <row r="24" spans="1:251" x14ac:dyDescent="0.2">
      <c r="A24" s="27" t="s">
        <v>21</v>
      </c>
      <c r="B24" s="28"/>
      <c r="C24" s="28"/>
      <c r="D24" s="29">
        <f>SUM(D22:D23)</f>
        <v>300.17</v>
      </c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</row>
    <row r="25" spans="1:251" x14ac:dyDescent="0.2">
      <c r="A25" s="20" t="s">
        <v>34</v>
      </c>
      <c r="B25" s="21">
        <f>VLOOKUP(A25,[1]DOBAVLJAČI!A$1:B$65536,2,FALSE)</f>
        <v>92353011206</v>
      </c>
      <c r="C25" s="22" t="str">
        <f>VLOOKUP(A25,[1]DOBAVLJAČI!A$1:C$65536,3,FALSE)</f>
        <v>ZAGREB</v>
      </c>
      <c r="D25" s="23">
        <v>133.19999999999999</v>
      </c>
      <c r="E25" s="18">
        <v>3227</v>
      </c>
      <c r="F25" s="19" t="s">
        <v>35</v>
      </c>
    </row>
    <row r="26" spans="1:251" x14ac:dyDescent="0.2">
      <c r="A26" s="20" t="s">
        <v>36</v>
      </c>
      <c r="B26" s="21" t="str">
        <f>VLOOKUP(A26,[1]DOBAVLJAČI!A$1:B$65536,2,FALSE)</f>
        <v>02371889218</v>
      </c>
      <c r="C26" s="22" t="str">
        <f>VLOOKUP(A26,[1]DOBAVLJAČI!A$1:C$65536,3,FALSE)</f>
        <v>VARAŽDIN</v>
      </c>
      <c r="D26" s="23">
        <v>11.47</v>
      </c>
      <c r="E26" s="18">
        <v>3234</v>
      </c>
      <c r="F26" s="19" t="s">
        <v>37</v>
      </c>
    </row>
    <row r="27" spans="1:251" x14ac:dyDescent="0.2">
      <c r="A27" s="20" t="s">
        <v>36</v>
      </c>
      <c r="B27" s="21" t="str">
        <f>VLOOKUP(A27,[1]DOBAVLJAČI!A$1:B$65536,2,FALSE)</f>
        <v>02371889218</v>
      </c>
      <c r="C27" s="22" t="str">
        <f>VLOOKUP(A27,[1]DOBAVLJAČI!A$1:C$65536,3,FALSE)</f>
        <v>VARAŽDIN</v>
      </c>
      <c r="D27" s="23">
        <v>43.66</v>
      </c>
      <c r="E27" s="18">
        <v>3234</v>
      </c>
      <c r="F27" s="19" t="s">
        <v>37</v>
      </c>
    </row>
    <row r="28" spans="1:251" x14ac:dyDescent="0.2">
      <c r="A28" s="27" t="s">
        <v>21</v>
      </c>
      <c r="B28" s="28"/>
      <c r="C28" s="28"/>
      <c r="D28" s="29">
        <f>SUM(D26:D27)</f>
        <v>55.129999999999995</v>
      </c>
      <c r="E28" s="18"/>
      <c r="F28" s="19"/>
    </row>
    <row r="29" spans="1:251" x14ac:dyDescent="0.2">
      <c r="A29" s="20" t="s">
        <v>38</v>
      </c>
      <c r="B29" s="21">
        <f>VLOOKUP(A29,[1]DOBAVLJAČI!A$1:B$65536,2,FALSE)</f>
        <v>90035965072</v>
      </c>
      <c r="C29" s="22" t="str">
        <f>VLOOKUP(A29,[1]DOBAVLJAČI!A$1:C$65536,3,FALSE)</f>
        <v>ZAGREB</v>
      </c>
      <c r="D29" s="23">
        <v>21.43</v>
      </c>
      <c r="E29" s="18">
        <v>3227</v>
      </c>
      <c r="F29" s="19" t="s">
        <v>35</v>
      </c>
    </row>
    <row r="30" spans="1:251" x14ac:dyDescent="0.2">
      <c r="A30" s="20" t="s">
        <v>39</v>
      </c>
      <c r="B30" s="38" t="str">
        <f>VLOOKUP(A30,[1]DOBAVLJAČI!A$1:B$65536,2,FALSE)</f>
        <v>AU69625435</v>
      </c>
      <c r="C30" s="22" t="str">
        <f>VLOOKUP(A30,[1]DOBAVLJAČI!A$1:C$65536,3,FALSE)</f>
        <v xml:space="preserve">AUSTRIJA </v>
      </c>
      <c r="D30" s="23">
        <v>300</v>
      </c>
      <c r="E30" s="18">
        <v>3213</v>
      </c>
      <c r="F30" s="19" t="s">
        <v>40</v>
      </c>
    </row>
    <row r="31" spans="1:251" x14ac:dyDescent="0.2">
      <c r="A31" s="20" t="s">
        <v>41</v>
      </c>
      <c r="B31" s="21">
        <f>VLOOKUP(A31,[1]DOBAVLJAČI!A$1:B$65536,2,FALSE)</f>
        <v>79069474349</v>
      </c>
      <c r="C31" s="22" t="str">
        <f>VLOOKUP(A31,[1]DOBAVLJAČI!A$1:C$65536,3,FALSE)</f>
        <v>ZAGREB</v>
      </c>
      <c r="D31" s="23">
        <v>1.47</v>
      </c>
      <c r="E31" s="18">
        <v>3221</v>
      </c>
      <c r="F31" s="19" t="s">
        <v>42</v>
      </c>
    </row>
    <row r="32" spans="1:251" x14ac:dyDescent="0.2">
      <c r="A32" s="20" t="s">
        <v>43</v>
      </c>
      <c r="B32" s="21">
        <f>VLOOKUP(A32,[1]DOBAVLJAČI!A$1:B$65536,2,FALSE)</f>
        <v>0</v>
      </c>
      <c r="C32" s="22">
        <f>VLOOKUP(A32,[1]DOBAVLJAČI!A$1:C$65536,3,FALSE)</f>
        <v>0</v>
      </c>
      <c r="D32" s="23">
        <v>2701.22</v>
      </c>
      <c r="E32" s="35">
        <v>3292</v>
      </c>
      <c r="F32" s="19" t="s">
        <v>44</v>
      </c>
    </row>
    <row r="33" spans="1:251" x14ac:dyDescent="0.2">
      <c r="A33" s="20" t="s">
        <v>43</v>
      </c>
      <c r="B33" s="21">
        <f>VLOOKUP(A33,[1]DOBAVLJAČI!A$1:B$65536,2,FALSE)</f>
        <v>0</v>
      </c>
      <c r="C33" s="22">
        <f>VLOOKUP(A33,[1]DOBAVLJAČI!A$1:C$65536,3,FALSE)</f>
        <v>0</v>
      </c>
      <c r="D33" s="23">
        <v>10.62</v>
      </c>
      <c r="E33" s="18">
        <v>3237</v>
      </c>
      <c r="F33" s="19" t="s">
        <v>45</v>
      </c>
    </row>
    <row r="34" spans="1:251" x14ac:dyDescent="0.2">
      <c r="A34" s="20" t="s">
        <v>43</v>
      </c>
      <c r="B34" s="21">
        <f>VLOOKUP(A34,[1]DOBAVLJAČI!A$1:B$65536,2,FALSE)</f>
        <v>0</v>
      </c>
      <c r="C34" s="22">
        <f>VLOOKUP(A34,[1]DOBAVLJAČI!A$1:C$65536,3,FALSE)</f>
        <v>0</v>
      </c>
      <c r="D34" s="23">
        <v>10.62</v>
      </c>
      <c r="E34" s="18">
        <v>3237</v>
      </c>
      <c r="F34" s="19" t="s">
        <v>45</v>
      </c>
    </row>
    <row r="35" spans="1:251" x14ac:dyDescent="0.2">
      <c r="A35" s="20" t="s">
        <v>43</v>
      </c>
      <c r="B35" s="21">
        <f>VLOOKUP(A35,[1]DOBAVLJAČI!A$1:B$65536,2,FALSE)</f>
        <v>0</v>
      </c>
      <c r="C35" s="22">
        <f>VLOOKUP(A35,[1]DOBAVLJAČI!A$1:C$65536,3,FALSE)</f>
        <v>0</v>
      </c>
      <c r="D35" s="39">
        <v>1035.17</v>
      </c>
      <c r="E35" s="18">
        <v>2392</v>
      </c>
      <c r="F35" s="19" t="s">
        <v>46</v>
      </c>
    </row>
    <row r="36" spans="1:251" x14ac:dyDescent="0.2">
      <c r="A36" s="27" t="s">
        <v>21</v>
      </c>
      <c r="B36" s="28"/>
      <c r="C36" s="28"/>
      <c r="D36" s="40">
        <f>SUM(D32:D35)</f>
        <v>3757.6299999999997</v>
      </c>
      <c r="E36" s="19"/>
      <c r="F36" s="19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</row>
    <row r="37" spans="1:251" x14ac:dyDescent="0.2">
      <c r="A37" s="20" t="s">
        <v>47</v>
      </c>
      <c r="B37" s="21">
        <f>VLOOKUP(A37,[1]DOBAVLJAČI!A$1:B$65536,2,FALSE)</f>
        <v>79134313855</v>
      </c>
      <c r="C37" s="22" t="str">
        <f>VLOOKUP(A37,[1]DOBAVLJAČI!A$1:C$65536,3,FALSE)</f>
        <v xml:space="preserve">DUBROVNIK </v>
      </c>
      <c r="D37" s="23">
        <v>300</v>
      </c>
      <c r="E37" s="18">
        <v>3211</v>
      </c>
      <c r="F37" s="19" t="s">
        <v>48</v>
      </c>
    </row>
    <row r="38" spans="1:251" x14ac:dyDescent="0.2">
      <c r="A38" s="20" t="s">
        <v>49</v>
      </c>
      <c r="B38" s="21">
        <f>VLOOKUP(A38,[1]DOBAVLJAČI!A$1:B$65536,2,FALSE)</f>
        <v>60174672203</v>
      </c>
      <c r="C38" s="22" t="str">
        <f>VLOOKUP(A38,[1]DOBAVLJAČI!A$1:C$65536,3,FALSE)</f>
        <v xml:space="preserve">DUBROVNIK </v>
      </c>
      <c r="D38" s="23">
        <v>440.32</v>
      </c>
      <c r="E38" s="18">
        <v>3211</v>
      </c>
      <c r="F38" s="19" t="s">
        <v>48</v>
      </c>
    </row>
    <row r="39" spans="1:251" x14ac:dyDescent="0.2">
      <c r="A39" s="20" t="s">
        <v>50</v>
      </c>
      <c r="B39" s="21" t="str">
        <f>VLOOKUP(A39,[1]DOBAVLJAČI!A$1:B$65536,2,FALSE)</f>
        <v>44716804217</v>
      </c>
      <c r="C39" s="22" t="str">
        <f>VLOOKUP(A39,[1]DOBAVLJAČI!A$1:C$65536,3,FALSE)</f>
        <v>ZAGREB</v>
      </c>
      <c r="D39" s="23">
        <v>331.8</v>
      </c>
      <c r="E39" s="18">
        <v>3232</v>
      </c>
      <c r="F39" s="19" t="s">
        <v>51</v>
      </c>
    </row>
    <row r="40" spans="1:251" x14ac:dyDescent="0.2">
      <c r="A40" s="20" t="s">
        <v>50</v>
      </c>
      <c r="B40" s="21" t="str">
        <f>VLOOKUP(A40,[1]DOBAVLJAČI!A$1:B$65536,2,FALSE)</f>
        <v>44716804217</v>
      </c>
      <c r="C40" s="22" t="str">
        <f>VLOOKUP(A40,[1]DOBAVLJAČI!A$1:C$65536,3,FALSE)</f>
        <v>ZAGREB</v>
      </c>
      <c r="D40" s="23">
        <v>12.44</v>
      </c>
      <c r="E40" s="18">
        <v>3232</v>
      </c>
      <c r="F40" s="19" t="s">
        <v>52</v>
      </c>
    </row>
    <row r="41" spans="1:251" x14ac:dyDescent="0.2">
      <c r="A41" s="27" t="s">
        <v>21</v>
      </c>
      <c r="B41" s="28"/>
      <c r="C41" s="28"/>
      <c r="D41" s="29">
        <f>SUM(D39:D40)</f>
        <v>344.24</v>
      </c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</row>
    <row r="42" spans="1:251" x14ac:dyDescent="0.2">
      <c r="A42" s="20" t="s">
        <v>53</v>
      </c>
      <c r="B42" s="21" t="str">
        <f>VLOOKUP(A42,[1]DOBAVLJAČI!A$1:B$65536,2,FALSE)</f>
        <v>BE0524876007</v>
      </c>
      <c r="C42" s="22" t="str">
        <f>VLOOKUP(A42,[1]DOBAVLJAČI!A$1:C$65536,3,FALSE)</f>
        <v>BRISEL, BELGIJA</v>
      </c>
      <c r="D42" s="23">
        <v>500</v>
      </c>
      <c r="E42" s="18">
        <v>3294</v>
      </c>
      <c r="F42" s="19" t="s">
        <v>54</v>
      </c>
    </row>
    <row r="43" spans="1:251" x14ac:dyDescent="0.2">
      <c r="A43" s="20" t="s">
        <v>55</v>
      </c>
      <c r="B43" s="21">
        <f>VLOOKUP(A43,[1]DOBAVLJAČI!A$1:B$65536,2,FALSE)</f>
        <v>71259740533</v>
      </c>
      <c r="C43" s="22" t="str">
        <f>VLOOKUP(A43,[1]DOBAVLJAČI!A$1:C$65536,3,FALSE)</f>
        <v>ZAGREB</v>
      </c>
      <c r="D43" s="23">
        <v>612.5</v>
      </c>
      <c r="E43" s="18">
        <v>3237</v>
      </c>
      <c r="F43" s="19" t="s">
        <v>16</v>
      </c>
    </row>
    <row r="44" spans="1:251" x14ac:dyDescent="0.2">
      <c r="A44" s="20" t="s">
        <v>56</v>
      </c>
      <c r="B44" s="21">
        <f>VLOOKUP(A44,[1]DOBAVLJAČI!A$1:B$65536,2,FALSE)</f>
        <v>2024882310</v>
      </c>
      <c r="C44" s="22" t="str">
        <f>VLOOKUP(A44,[1]DOBAVLJAČI!A$1:C$65536,3,FALSE)</f>
        <v>VARAŽDIN</v>
      </c>
      <c r="D44" s="23">
        <v>513.87</v>
      </c>
      <c r="E44" s="18">
        <v>3691</v>
      </c>
      <c r="F44" s="41" t="s">
        <v>57</v>
      </c>
    </row>
    <row r="45" spans="1:251" ht="20.399999999999999" x14ac:dyDescent="0.2">
      <c r="A45" s="20" t="s">
        <v>56</v>
      </c>
      <c r="B45" s="21">
        <f>VLOOKUP(A45,[1]DOBAVLJAČI!A$1:B$65536,2,FALSE)</f>
        <v>2024882310</v>
      </c>
      <c r="C45" s="22" t="str">
        <f>VLOOKUP(A45,[1]DOBAVLJAČI!A$1:C$65536,3,FALSE)</f>
        <v>VARAŽDIN</v>
      </c>
      <c r="D45" s="23">
        <v>3425.78</v>
      </c>
      <c r="E45" s="18">
        <v>3693</v>
      </c>
      <c r="F45" s="41" t="s">
        <v>58</v>
      </c>
    </row>
    <row r="46" spans="1:251" x14ac:dyDescent="0.2">
      <c r="A46" s="27" t="s">
        <v>21</v>
      </c>
      <c r="B46" s="28"/>
      <c r="C46" s="28"/>
      <c r="D46" s="29">
        <f>SUM(D44:D45)</f>
        <v>3939.65</v>
      </c>
      <c r="E46" s="30"/>
      <c r="F46" s="30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</row>
    <row r="47" spans="1:251" x14ac:dyDescent="0.2">
      <c r="A47" s="20" t="s">
        <v>59</v>
      </c>
      <c r="B47" s="21" t="str">
        <f>VLOOKUP(A47,[1]DOBAVLJAČI!A$1:B$65536,2,FALSE)</f>
        <v>85821130368</v>
      </c>
      <c r="C47" s="22" t="str">
        <f>VLOOKUP(A47,[1]DOBAVLJAČI!A$1:C$65536,3,FALSE)</f>
        <v>ZAGREB</v>
      </c>
      <c r="D47" s="23">
        <v>64.7</v>
      </c>
      <c r="E47" s="18">
        <v>3431</v>
      </c>
      <c r="F47" s="19" t="s">
        <v>60</v>
      </c>
    </row>
    <row r="48" spans="1:251" x14ac:dyDescent="0.2">
      <c r="A48" s="42" t="s">
        <v>59</v>
      </c>
      <c r="B48" s="21" t="str">
        <f>VLOOKUP(A48,[1]DOBAVLJAČI!A$1:B$65536,2,FALSE)</f>
        <v>85821130368</v>
      </c>
      <c r="C48" s="22" t="str">
        <f>VLOOKUP(A48,[1]DOBAVLJAČI!A$1:C$65536,3,FALSE)</f>
        <v>ZAGREB</v>
      </c>
      <c r="D48" s="43">
        <v>1.91</v>
      </c>
      <c r="E48" s="18">
        <v>3431</v>
      </c>
      <c r="F48" s="19" t="s">
        <v>60</v>
      </c>
    </row>
    <row r="49" spans="1:251" x14ac:dyDescent="0.2">
      <c r="A49" s="20" t="s">
        <v>59</v>
      </c>
      <c r="B49" s="21" t="str">
        <f>VLOOKUP(A49,[1]DOBAVLJAČI!A$1:B$65536,2,FALSE)</f>
        <v>85821130368</v>
      </c>
      <c r="C49" s="22" t="str">
        <f>VLOOKUP(A49,[1]DOBAVLJAČI!A$1:C$65536,3,FALSE)</f>
        <v>ZAGREB</v>
      </c>
      <c r="D49" s="23">
        <v>16.600000000000001</v>
      </c>
      <c r="E49" s="18">
        <v>3431</v>
      </c>
      <c r="F49" s="19" t="s">
        <v>60</v>
      </c>
    </row>
    <row r="50" spans="1:251" x14ac:dyDescent="0.2">
      <c r="A50" s="27" t="s">
        <v>21</v>
      </c>
      <c r="B50" s="28"/>
      <c r="C50" s="28"/>
      <c r="D50" s="29">
        <f>SUM(D47:D49)</f>
        <v>83.210000000000008</v>
      </c>
      <c r="E50" s="30"/>
      <c r="F50" s="30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</row>
    <row r="51" spans="1:251" x14ac:dyDescent="0.2">
      <c r="A51" s="20" t="s">
        <v>61</v>
      </c>
      <c r="B51" s="21">
        <f>VLOOKUP(A51,[1]DOBAVLJAČI!A$1:B$65536,2,FALSE)</f>
        <v>33412662987</v>
      </c>
      <c r="C51" s="22" t="str">
        <f>VLOOKUP(A51,[1]DOBAVLJAČI!A$1:C$65536,3,FALSE)</f>
        <v>KERESTINEC</v>
      </c>
      <c r="D51" s="23">
        <v>129</v>
      </c>
      <c r="E51" s="18">
        <v>4221</v>
      </c>
      <c r="F51" s="19" t="s">
        <v>62</v>
      </c>
    </row>
    <row r="52" spans="1:251" x14ac:dyDescent="0.2">
      <c r="A52" s="20" t="s">
        <v>63</v>
      </c>
      <c r="B52" s="21" t="str">
        <f>VLOOKUP(A52,[1]DOBAVLJAČI!A$1:B$65536,2,FALSE)</f>
        <v>GDPR</v>
      </c>
      <c r="C52" s="22" t="str">
        <f>VLOOKUP(A52,[1]DOBAVLJAČI!A$1:C$65536,3,FALSE)</f>
        <v>GDPR</v>
      </c>
      <c r="D52" s="23">
        <v>937.23</v>
      </c>
      <c r="E52" s="44">
        <v>3237</v>
      </c>
      <c r="F52" s="19" t="s">
        <v>64</v>
      </c>
    </row>
    <row r="53" spans="1:251" ht="20.399999999999999" x14ac:dyDescent="0.2">
      <c r="A53" s="20" t="s">
        <v>65</v>
      </c>
      <c r="B53" s="21" t="str">
        <f>VLOOKUP(A53,[1]DOBAVLJAČI!A$1:B$65536,2,FALSE)</f>
        <v>61817894937</v>
      </c>
      <c r="C53" s="22" t="str">
        <f>VLOOKUP(A53,[1]DOBAVLJAČI!A$1:C$65536,3,FALSE)</f>
        <v>ZAGREB</v>
      </c>
      <c r="D53" s="23">
        <v>52.74</v>
      </c>
      <c r="E53" s="18">
        <v>3234</v>
      </c>
      <c r="F53" s="41" t="s">
        <v>66</v>
      </c>
    </row>
    <row r="54" spans="1:251" x14ac:dyDescent="0.2">
      <c r="A54" s="20" t="s">
        <v>67</v>
      </c>
      <c r="B54" s="21">
        <f>VLOOKUP(A54,[1]DOBAVLJAČI!A$1:B$65536,2,FALSE)</f>
        <v>30554369791</v>
      </c>
      <c r="C54" s="22" t="str">
        <f>VLOOKUP(A54,[1]DOBAVLJAČI!A$1:C$65536,3,FALSE)</f>
        <v>ZAGREB</v>
      </c>
      <c r="D54" s="23">
        <v>312.5</v>
      </c>
      <c r="E54" s="18">
        <v>3213</v>
      </c>
      <c r="F54" s="19" t="s">
        <v>40</v>
      </c>
    </row>
    <row r="55" spans="1:251" x14ac:dyDescent="0.2">
      <c r="A55" s="20" t="s">
        <v>68</v>
      </c>
      <c r="B55" s="45" t="s">
        <v>69</v>
      </c>
      <c r="C55" s="22" t="s">
        <v>70</v>
      </c>
      <c r="D55" s="23">
        <v>300</v>
      </c>
      <c r="E55" s="18">
        <v>3213</v>
      </c>
      <c r="F55" s="19" t="s">
        <v>40</v>
      </c>
    </row>
    <row r="56" spans="1:251" x14ac:dyDescent="0.2">
      <c r="A56" s="20" t="s">
        <v>68</v>
      </c>
      <c r="B56" s="21">
        <f>VLOOKUP(A56,[1]DOBAVLJAČI!A$1:B$65536,2,FALSE)</f>
        <v>22189855239</v>
      </c>
      <c r="C56" s="22" t="str">
        <f>VLOOKUP(A56,[1]DOBAVLJAČI!A$1:C$65536,3,FALSE)</f>
        <v>ZAGREB</v>
      </c>
      <c r="D56" s="23">
        <v>300</v>
      </c>
      <c r="E56" s="18">
        <v>3213</v>
      </c>
      <c r="F56" s="19" t="s">
        <v>40</v>
      </c>
    </row>
    <row r="57" spans="1:251" x14ac:dyDescent="0.2">
      <c r="A57" s="27" t="s">
        <v>21</v>
      </c>
      <c r="B57" s="28"/>
      <c r="C57" s="28"/>
      <c r="D57" s="29">
        <f>SUM(D55:D56)</f>
        <v>600</v>
      </c>
      <c r="E57" s="30"/>
      <c r="F57" s="30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</row>
    <row r="58" spans="1:251" x14ac:dyDescent="0.2">
      <c r="A58" s="26" t="s">
        <v>71</v>
      </c>
      <c r="B58" s="21">
        <f>VLOOKUP(A58,[1]DOBAVLJAČI!A$1:B$65536,2,FALSE)</f>
        <v>63073332379</v>
      </c>
      <c r="C58" s="22" t="str">
        <f>VLOOKUP(A58,[1]DOBAVLJAČI!A$1:C$65536,3,FALSE)</f>
        <v>ZAGREB</v>
      </c>
      <c r="D58" s="23">
        <v>1985.26</v>
      </c>
      <c r="E58" s="18">
        <v>3223</v>
      </c>
      <c r="F58" s="19" t="s">
        <v>72</v>
      </c>
    </row>
    <row r="59" spans="1:251" x14ac:dyDescent="0.2">
      <c r="A59" s="20" t="s">
        <v>73</v>
      </c>
      <c r="B59" s="21">
        <f>VLOOKUP(A59,[1]DOBAVLJAČI!A$1:B$65536,2,FALSE)</f>
        <v>30682971901</v>
      </c>
      <c r="C59" s="22" t="str">
        <f>VLOOKUP(A59,[1]DOBAVLJAČI!A$1:C$65536,3,FALSE)</f>
        <v>ZAGREB</v>
      </c>
      <c r="D59" s="23">
        <v>125</v>
      </c>
      <c r="E59" s="18">
        <v>3238</v>
      </c>
      <c r="F59" s="19" t="s">
        <v>74</v>
      </c>
    </row>
    <row r="60" spans="1:251" x14ac:dyDescent="0.2">
      <c r="A60" s="20" t="s">
        <v>75</v>
      </c>
      <c r="B60" s="21">
        <f>VLOOKUP(A60,[1]DOBAVLJAČI!A$1:B$65536,2,FALSE)</f>
        <v>87311810356</v>
      </c>
      <c r="C60" s="22" t="str">
        <f>VLOOKUP(A60,[1]DOBAVLJAČI!A$1:C$65536,3,FALSE)</f>
        <v>ZAGREB</v>
      </c>
      <c r="D60" s="23">
        <v>50.07</v>
      </c>
      <c r="E60" s="18">
        <v>3231</v>
      </c>
      <c r="F60" s="19" t="s">
        <v>76</v>
      </c>
    </row>
    <row r="61" spans="1:251" x14ac:dyDescent="0.2">
      <c r="A61" s="20" t="s">
        <v>77</v>
      </c>
      <c r="B61" s="21" t="str">
        <f>VLOOKUP(A61,[1]DOBAVLJAČI!A$1:B$65536,2,FALSE)</f>
        <v>68419124305</v>
      </c>
      <c r="C61" s="22" t="str">
        <f>VLOOKUP(A61,[1]DOBAVLJAČI!A$1:C$65536,3,FALSE)</f>
        <v>ZAGREB</v>
      </c>
      <c r="D61" s="23">
        <v>10.62</v>
      </c>
      <c r="E61" s="35">
        <v>3233</v>
      </c>
      <c r="F61" s="19" t="s">
        <v>78</v>
      </c>
    </row>
    <row r="62" spans="1:251" x14ac:dyDescent="0.2">
      <c r="A62" s="20" t="s">
        <v>77</v>
      </c>
      <c r="B62" s="21" t="str">
        <f>VLOOKUP(A62,[1]DOBAVLJAČI!A$1:B$65536,2,FALSE)</f>
        <v>68419124305</v>
      </c>
      <c r="C62" s="22" t="str">
        <f>VLOOKUP(A62,[1]DOBAVLJAČI!A$1:C$65536,3,FALSE)</f>
        <v>ZAGREB</v>
      </c>
      <c r="D62" s="23">
        <v>10.62</v>
      </c>
      <c r="E62" s="35">
        <v>3233</v>
      </c>
      <c r="F62" s="19" t="s">
        <v>78</v>
      </c>
    </row>
    <row r="63" spans="1:251" x14ac:dyDescent="0.2">
      <c r="A63" s="27" t="s">
        <v>21</v>
      </c>
      <c r="B63" s="36"/>
      <c r="C63" s="28"/>
      <c r="D63" s="37">
        <f>SUM(D61:D62)</f>
        <v>21.24</v>
      </c>
      <c r="E63" s="35"/>
      <c r="F63" s="19"/>
    </row>
    <row r="64" spans="1:251" x14ac:dyDescent="0.2">
      <c r="A64" s="20" t="s">
        <v>79</v>
      </c>
      <c r="B64" s="26">
        <v>27442377904</v>
      </c>
      <c r="C64" s="22" t="str">
        <f>VLOOKUP(A64,[1]DOBAVLJAČI!A$1:C$65536,3,FALSE)</f>
        <v>ZAGREB</v>
      </c>
      <c r="D64" s="23">
        <v>120.45</v>
      </c>
      <c r="E64" s="18">
        <v>3293</v>
      </c>
      <c r="F64" s="19" t="s">
        <v>80</v>
      </c>
    </row>
    <row r="65" spans="1:251" x14ac:dyDescent="0.2">
      <c r="A65" s="20" t="s">
        <v>81</v>
      </c>
      <c r="B65" s="21" t="str">
        <f>VLOOKUP(A65,[1]DOBAVLJAČI!A$1:B$65536,2,FALSE)</f>
        <v>81793146560</v>
      </c>
      <c r="C65" s="22" t="str">
        <f>VLOOKUP(A65,[1]DOBAVLJAČI!A$1:C$65536,3,FALSE)</f>
        <v>ZAGREB</v>
      </c>
      <c r="D65" s="23">
        <v>1.33</v>
      </c>
      <c r="E65" s="18">
        <v>3231</v>
      </c>
      <c r="F65" s="19" t="s">
        <v>82</v>
      </c>
    </row>
    <row r="66" spans="1:251" x14ac:dyDescent="0.2">
      <c r="A66" s="20" t="s">
        <v>83</v>
      </c>
      <c r="B66" s="21" t="str">
        <f>VLOOKUP(A66,[1]DOBAVLJAČI!A$1:B$65536,2,FALSE)</f>
        <v>47552771512</v>
      </c>
      <c r="C66" s="22" t="str">
        <f>VLOOKUP(A66,[1]DOBAVLJAČI!A$1:C$65536,3,FALSE)</f>
        <v>ZAGREB</v>
      </c>
      <c r="D66" s="23">
        <v>132.63999999999999</v>
      </c>
      <c r="E66" s="18">
        <v>3221</v>
      </c>
      <c r="F66" s="19" t="s">
        <v>84</v>
      </c>
    </row>
    <row r="67" spans="1:251" x14ac:dyDescent="0.2">
      <c r="A67" s="20" t="s">
        <v>83</v>
      </c>
      <c r="B67" s="21" t="str">
        <f>VLOOKUP(A67,[1]DOBAVLJAČI!A$1:B$65536,2,FALSE)</f>
        <v>47552771512</v>
      </c>
      <c r="C67" s="22" t="str">
        <f>VLOOKUP(A67,[1]DOBAVLJAČI!A$1:C$65536,3,FALSE)</f>
        <v>ZAGREB</v>
      </c>
      <c r="D67" s="23">
        <v>532.9</v>
      </c>
      <c r="E67" s="18">
        <v>3221</v>
      </c>
      <c r="F67" s="19" t="s">
        <v>85</v>
      </c>
    </row>
    <row r="68" spans="1:251" x14ac:dyDescent="0.2">
      <c r="A68" s="27" t="s">
        <v>21</v>
      </c>
      <c r="B68" s="28"/>
      <c r="C68" s="28"/>
      <c r="D68" s="29">
        <f>SUM(D66:D67)</f>
        <v>665.54</v>
      </c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</row>
    <row r="69" spans="1:251" x14ac:dyDescent="0.2">
      <c r="A69" s="20" t="s">
        <v>86</v>
      </c>
      <c r="B69" s="21">
        <f>VLOOKUP(A69,[1]DOBAVLJAČI!A$1:B$65536,2,FALSE)</f>
        <v>25040735127</v>
      </c>
      <c r="C69" s="22" t="str">
        <f>VLOOKUP(A69,[1]DOBAVLJAČI!A$1:C$65536,3,FALSE)</f>
        <v>ZAGREB</v>
      </c>
      <c r="D69" s="23">
        <v>375</v>
      </c>
      <c r="E69" s="18">
        <v>3232</v>
      </c>
      <c r="F69" s="19" t="s">
        <v>87</v>
      </c>
    </row>
    <row r="70" spans="1:251" x14ac:dyDescent="0.2">
      <c r="A70" s="20" t="s">
        <v>88</v>
      </c>
      <c r="B70" s="21" t="str">
        <f>VLOOKUP(A70,[1]DOBAVLJAČI!A$1:B$65536,2,FALSE)</f>
        <v>GDPR</v>
      </c>
      <c r="C70" s="22" t="str">
        <f>VLOOKUP(A70,[1]DOBAVLJAČI!A$1:C$65536,3,FALSE)</f>
        <v>GDPR</v>
      </c>
      <c r="D70" s="23">
        <v>612.5</v>
      </c>
      <c r="E70" s="18">
        <v>3239</v>
      </c>
      <c r="F70" s="19" t="s">
        <v>89</v>
      </c>
    </row>
    <row r="71" spans="1:251" x14ac:dyDescent="0.2">
      <c r="A71" s="20" t="s">
        <v>90</v>
      </c>
      <c r="B71" s="21">
        <f>VLOOKUP(A71,[1]DOBAVLJAČI!A$1:B$65536,2,FALSE)</f>
        <v>9371680761</v>
      </c>
      <c r="C71" s="22" t="str">
        <f>VLOOKUP(A71,[1]DOBAVLJAČI!A$1:C$65536,3,FALSE)</f>
        <v>SISAK</v>
      </c>
      <c r="D71" s="23">
        <v>20.63</v>
      </c>
      <c r="E71" s="18">
        <v>3221</v>
      </c>
      <c r="F71" s="19" t="s">
        <v>91</v>
      </c>
    </row>
    <row r="72" spans="1:251" x14ac:dyDescent="0.2">
      <c r="A72" s="20" t="s">
        <v>90</v>
      </c>
      <c r="B72" s="21">
        <f>VLOOKUP(A72,[1]DOBAVLJAČI!A$1:B$65536,2,FALSE)</f>
        <v>9371680761</v>
      </c>
      <c r="C72" s="22" t="str">
        <f>VLOOKUP(A72,[1]DOBAVLJAČI!A$1:C$65536,3,FALSE)</f>
        <v>SISAK</v>
      </c>
      <c r="D72" s="23">
        <v>21</v>
      </c>
      <c r="E72" s="18">
        <v>3221</v>
      </c>
      <c r="F72" s="19" t="s">
        <v>91</v>
      </c>
    </row>
    <row r="73" spans="1:251" x14ac:dyDescent="0.2">
      <c r="A73" s="20" t="s">
        <v>90</v>
      </c>
      <c r="B73" s="21">
        <f>VLOOKUP(A73,[1]DOBAVLJAČI!A$1:B$65536,2,FALSE)</f>
        <v>9371680761</v>
      </c>
      <c r="C73" s="22" t="str">
        <f>VLOOKUP(A73,[1]DOBAVLJAČI!A$1:C$65536,3,FALSE)</f>
        <v>SISAK</v>
      </c>
      <c r="D73" s="23">
        <v>7.25</v>
      </c>
      <c r="E73" s="18">
        <v>3221</v>
      </c>
      <c r="F73" s="19" t="s">
        <v>91</v>
      </c>
    </row>
    <row r="74" spans="1:251" x14ac:dyDescent="0.2">
      <c r="A74" s="20" t="s">
        <v>90</v>
      </c>
      <c r="B74" s="21">
        <f>VLOOKUP(A74,[1]DOBAVLJAČI!A$1:B$65536,2,FALSE)</f>
        <v>9371680761</v>
      </c>
      <c r="C74" s="22" t="str">
        <f>VLOOKUP(A74,[1]DOBAVLJAČI!A$1:C$65536,3,FALSE)</f>
        <v>SISAK</v>
      </c>
      <c r="D74" s="23">
        <v>16.13</v>
      </c>
      <c r="E74" s="18">
        <v>3221</v>
      </c>
      <c r="F74" s="19" t="s">
        <v>91</v>
      </c>
    </row>
    <row r="75" spans="1:251" x14ac:dyDescent="0.2">
      <c r="A75" s="27" t="s">
        <v>21</v>
      </c>
      <c r="B75" s="28"/>
      <c r="C75" s="28"/>
      <c r="D75" s="29">
        <f>SUM(D71:D74)</f>
        <v>65.009999999999991</v>
      </c>
      <c r="E75" s="30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</row>
    <row r="76" spans="1:251" x14ac:dyDescent="0.2">
      <c r="A76" s="20" t="s">
        <v>92</v>
      </c>
      <c r="B76" s="21" t="str">
        <f>VLOOKUP(A76,[1]DOBAVLJAČI!A$1:B$65536,2,FALSE)</f>
        <v>59143170280</v>
      </c>
      <c r="C76" s="22" t="str">
        <f>VLOOKUP(A76,[1]DOBAVLJAČI!A$1:C$65536,3,FALSE)</f>
        <v>POŽEGA</v>
      </c>
      <c r="D76" s="23">
        <v>3925</v>
      </c>
      <c r="E76" s="18">
        <v>3238</v>
      </c>
      <c r="F76" s="19" t="s">
        <v>74</v>
      </c>
    </row>
    <row r="77" spans="1:251" x14ac:dyDescent="0.2">
      <c r="A77" s="20" t="s">
        <v>92</v>
      </c>
      <c r="B77" s="21" t="str">
        <f>VLOOKUP(A77,[1]DOBAVLJAČI!A$1:B$65536,2,FALSE)</f>
        <v>59143170280</v>
      </c>
      <c r="C77" s="22" t="str">
        <f>VLOOKUP(A77,[1]DOBAVLJAČI!A$1:C$65536,3,FALSE)</f>
        <v>POŽEGA</v>
      </c>
      <c r="D77" s="23">
        <v>825</v>
      </c>
      <c r="E77" s="18">
        <v>3239</v>
      </c>
      <c r="F77" s="19" t="s">
        <v>74</v>
      </c>
    </row>
    <row r="78" spans="1:251" x14ac:dyDescent="0.2">
      <c r="A78" s="27" t="s">
        <v>21</v>
      </c>
      <c r="B78" s="36"/>
      <c r="C78" s="28"/>
      <c r="D78" s="37">
        <f>SUM(D76:D77)</f>
        <v>4750</v>
      </c>
      <c r="E78" s="18"/>
      <c r="F78" s="19"/>
    </row>
    <row r="79" spans="1:251" x14ac:dyDescent="0.2">
      <c r="A79" s="20" t="s">
        <v>93</v>
      </c>
      <c r="B79" s="21">
        <f>VLOOKUP(A79,[1]DOBAVLJAČI!A$1:B$65536,2,FALSE)</f>
        <v>21301493079</v>
      </c>
      <c r="C79" s="22" t="str">
        <f>VLOOKUP(A79,[1]DOBAVLJAČI!A$1:C$65536,3,FALSE)</f>
        <v>SESVETE</v>
      </c>
      <c r="D79" s="23">
        <v>531.30999999999995</v>
      </c>
      <c r="E79" s="18">
        <v>3221.3225000000002</v>
      </c>
      <c r="F79" s="19" t="s">
        <v>94</v>
      </c>
    </row>
    <row r="80" spans="1:251" x14ac:dyDescent="0.2">
      <c r="A80" s="20" t="s">
        <v>93</v>
      </c>
      <c r="B80" s="21">
        <f>VLOOKUP(A80,[1]DOBAVLJAČI!A$1:B$65536,2,FALSE)</f>
        <v>21301493079</v>
      </c>
      <c r="C80" s="22" t="str">
        <f>VLOOKUP(A80,[1]DOBAVLJAČI!A$1:C$65536,3,FALSE)</f>
        <v>SESVETE</v>
      </c>
      <c r="D80" s="23">
        <v>36.25</v>
      </c>
      <c r="E80" s="18">
        <v>3221</v>
      </c>
      <c r="F80" s="19" t="s">
        <v>95</v>
      </c>
    </row>
    <row r="81" spans="1:251" x14ac:dyDescent="0.2">
      <c r="A81" s="20" t="s">
        <v>93</v>
      </c>
      <c r="B81" s="21">
        <f>VLOOKUP(A81,[1]DOBAVLJAČI!A$1:B$65536,2,FALSE)</f>
        <v>21301493079</v>
      </c>
      <c r="C81" s="22" t="str">
        <f>VLOOKUP(A81,[1]DOBAVLJAČI!A$1:C$65536,3,FALSE)</f>
        <v>SESVETE</v>
      </c>
      <c r="D81" s="23">
        <v>140.38999999999999</v>
      </c>
      <c r="E81" s="18">
        <v>3221</v>
      </c>
      <c r="F81" s="19" t="s">
        <v>95</v>
      </c>
    </row>
    <row r="82" spans="1:251" x14ac:dyDescent="0.2">
      <c r="A82" s="27" t="s">
        <v>21</v>
      </c>
      <c r="B82" s="28"/>
      <c r="C82" s="28"/>
      <c r="D82" s="29">
        <f>SUM(D79:D81)</f>
        <v>707.94999999999993</v>
      </c>
      <c r="E82" s="30"/>
      <c r="F82" s="30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</row>
    <row r="83" spans="1:251" x14ac:dyDescent="0.2">
      <c r="A83" s="20" t="s">
        <v>96</v>
      </c>
      <c r="B83" s="21">
        <f>VLOOKUP(A83,[1]DOBAVLJAČI!A$1:B$65536,2,FALSE)</f>
        <v>19783069838</v>
      </c>
      <c r="C83" s="22" t="str">
        <f>VLOOKUP(A83,[1]DOBAVLJAČI!A$1:C$65536,3,FALSE)</f>
        <v>ZAGREB</v>
      </c>
      <c r="D83" s="23">
        <v>82.52</v>
      </c>
      <c r="E83" s="18">
        <v>3221</v>
      </c>
      <c r="F83" s="19" t="s">
        <v>97</v>
      </c>
    </row>
    <row r="84" spans="1:251" x14ac:dyDescent="0.2">
      <c r="A84" s="20" t="s">
        <v>98</v>
      </c>
      <c r="B84" s="21">
        <f>VLOOKUP(A84,[1]DOBAVLJAČI!A$1:B$65536,2,FALSE)</f>
        <v>1448994969</v>
      </c>
      <c r="C84" s="22" t="str">
        <f>VLOOKUP(A84,[1]DOBAVLJAČI!A$1:C$65536,3,FALSE)</f>
        <v>ZAGREB</v>
      </c>
      <c r="D84" s="23">
        <v>61.39</v>
      </c>
      <c r="E84" s="18">
        <v>3232</v>
      </c>
      <c r="F84" s="19" t="s">
        <v>99</v>
      </c>
    </row>
    <row r="85" spans="1:251" x14ac:dyDescent="0.2">
      <c r="A85" s="20" t="s">
        <v>98</v>
      </c>
      <c r="B85" s="21">
        <f>VLOOKUP(A85,[1]DOBAVLJAČI!A$1:B$65536,2,FALSE)</f>
        <v>1448994969</v>
      </c>
      <c r="C85" s="22" t="str">
        <f>VLOOKUP(A85,[1]DOBAVLJAČI!A$1:C$65536,3,FALSE)</f>
        <v>ZAGREB</v>
      </c>
      <c r="D85" s="23">
        <v>61.39</v>
      </c>
      <c r="E85" s="18">
        <v>3232</v>
      </c>
      <c r="F85" s="19" t="s">
        <v>99</v>
      </c>
    </row>
    <row r="86" spans="1:251" x14ac:dyDescent="0.2">
      <c r="A86" s="27" t="s">
        <v>21</v>
      </c>
      <c r="B86" s="28"/>
      <c r="C86" s="28"/>
      <c r="D86" s="29">
        <f>SUM(D84:D85)</f>
        <v>122.78</v>
      </c>
      <c r="E86" s="30"/>
      <c r="F86" s="30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  <c r="IP86" s="31"/>
      <c r="IQ86" s="31"/>
    </row>
    <row r="87" spans="1:251" x14ac:dyDescent="0.2">
      <c r="A87" s="20" t="s">
        <v>100</v>
      </c>
      <c r="B87" s="21" t="str">
        <f>VLOOKUP(A87,[1]DOBAVLJAČI!A$1:B$65536,2,FALSE)</f>
        <v>E115694943</v>
      </c>
      <c r="C87" s="22" t="str">
        <f>VLOOKUP(A87,[1]DOBAVLJAČI!A$1:C$65536,3,FALSE)</f>
        <v xml:space="preserve">BASEL, ŠVICARSKA </v>
      </c>
      <c r="D87" s="23">
        <v>1412.33</v>
      </c>
      <c r="E87" s="18">
        <v>3213</v>
      </c>
      <c r="F87" s="19" t="s">
        <v>101</v>
      </c>
    </row>
    <row r="88" spans="1:251" x14ac:dyDescent="0.2">
      <c r="A88" s="20" t="s">
        <v>100</v>
      </c>
      <c r="B88" s="21" t="str">
        <f>VLOOKUP(A88,[1]DOBAVLJAČI!A$1:B$65536,2,FALSE)</f>
        <v>E115694943</v>
      </c>
      <c r="C88" s="22" t="str">
        <f>VLOOKUP(A88,[1]DOBAVLJAČI!A$1:C$65536,3,FALSE)</f>
        <v xml:space="preserve">BASEL, ŠVICARSKA </v>
      </c>
      <c r="D88" s="23">
        <v>2229.5500000000002</v>
      </c>
      <c r="E88" s="18">
        <v>3213</v>
      </c>
      <c r="F88" s="19" t="s">
        <v>101</v>
      </c>
    </row>
    <row r="89" spans="1:251" x14ac:dyDescent="0.2">
      <c r="A89" s="27" t="s">
        <v>21</v>
      </c>
      <c r="B89" s="28"/>
      <c r="C89" s="28"/>
      <c r="D89" s="29">
        <f>SUM(D87:D88)</f>
        <v>3641.88</v>
      </c>
      <c r="E89" s="30"/>
      <c r="F89" s="30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</row>
    <row r="90" spans="1:251" x14ac:dyDescent="0.2">
      <c r="A90" s="46" t="s">
        <v>102</v>
      </c>
      <c r="B90" s="21">
        <f>VLOOKUP(A90,[1]DOBAVLJAČI!A$1:B$65536,2,FALSE)</f>
        <v>29035933600</v>
      </c>
      <c r="C90" s="22" t="str">
        <f>VLOOKUP(A90,[1]DOBAVLJAČI!A$1:C$65536,3,FALSE)</f>
        <v>ČAKOVEC</v>
      </c>
      <c r="D90" s="23">
        <v>1.4</v>
      </c>
      <c r="E90" s="18">
        <v>3223</v>
      </c>
      <c r="F90" s="19" t="s">
        <v>103</v>
      </c>
    </row>
    <row r="91" spans="1:251" x14ac:dyDescent="0.2">
      <c r="A91" s="20" t="s">
        <v>102</v>
      </c>
      <c r="B91" s="21">
        <f>VLOOKUP(A91,[1]DOBAVLJAČI!A$1:B$65536,2,FALSE)</f>
        <v>29035933600</v>
      </c>
      <c r="C91" s="22" t="str">
        <f>VLOOKUP(A91,[1]DOBAVLJAČI!A$1:C$65536,3,FALSE)</f>
        <v>ČAKOVEC</v>
      </c>
      <c r="D91" s="23">
        <v>45.52</v>
      </c>
      <c r="E91" s="18">
        <v>3223</v>
      </c>
      <c r="F91" s="19" t="s">
        <v>103</v>
      </c>
    </row>
    <row r="92" spans="1:251" x14ac:dyDescent="0.2">
      <c r="A92" s="20" t="s">
        <v>102</v>
      </c>
      <c r="B92" s="21">
        <f>VLOOKUP(A92,[1]DOBAVLJAČI!A$1:B$65536,2,FALSE)</f>
        <v>29035933600</v>
      </c>
      <c r="C92" s="22" t="str">
        <f>VLOOKUP(A92,[1]DOBAVLJAČI!A$1:C$65536,3,FALSE)</f>
        <v>ČAKOVEC</v>
      </c>
      <c r="D92" s="23">
        <v>1.4</v>
      </c>
      <c r="E92" s="18">
        <v>3223</v>
      </c>
      <c r="F92" s="19" t="s">
        <v>103</v>
      </c>
    </row>
    <row r="93" spans="1:251" x14ac:dyDescent="0.2">
      <c r="A93" s="27" t="s">
        <v>21</v>
      </c>
      <c r="B93" s="28"/>
      <c r="C93" s="28"/>
      <c r="D93" s="29">
        <f>SUM(D90:D92)</f>
        <v>48.32</v>
      </c>
      <c r="E93" s="30"/>
      <c r="F93" s="30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  <c r="IH93" s="31"/>
      <c r="II93" s="31"/>
      <c r="IJ93" s="31"/>
      <c r="IK93" s="31"/>
      <c r="IL93" s="31"/>
      <c r="IM93" s="31"/>
      <c r="IN93" s="31"/>
      <c r="IO93" s="31"/>
      <c r="IP93" s="31"/>
      <c r="IQ93" s="31"/>
    </row>
    <row r="94" spans="1:251" x14ac:dyDescent="0.2">
      <c r="A94" s="20" t="s">
        <v>104</v>
      </c>
      <c r="B94" s="21" t="str">
        <f>VLOOKUP(A94,[1]DOBAVLJAČI!A$1:B$65536,2,FALSE)</f>
        <v>32179081874</v>
      </c>
      <c r="C94" s="22" t="str">
        <f>VLOOKUP(A94,[1]DOBAVLJAČI!A$1:C$65536,3,FALSE)</f>
        <v>ZAPREŠIĆ</v>
      </c>
      <c r="D94" s="23">
        <v>143.51</v>
      </c>
      <c r="E94" s="18">
        <v>3221</v>
      </c>
      <c r="F94" s="19" t="s">
        <v>97</v>
      </c>
    </row>
    <row r="95" spans="1:251" x14ac:dyDescent="0.2">
      <c r="A95" s="20" t="s">
        <v>104</v>
      </c>
      <c r="B95" s="21" t="str">
        <f>VLOOKUP(A95,[1]DOBAVLJAČI!A$1:B$65536,2,FALSE)</f>
        <v>32179081874</v>
      </c>
      <c r="C95" s="22" t="str">
        <f>VLOOKUP(A95,[1]DOBAVLJAČI!A$1:C$65536,3,FALSE)</f>
        <v>ZAPREŠIĆ</v>
      </c>
      <c r="D95" s="23">
        <v>14.05</v>
      </c>
      <c r="E95" s="18">
        <v>3235</v>
      </c>
      <c r="F95" s="19" t="s">
        <v>105</v>
      </c>
    </row>
    <row r="96" spans="1:251" x14ac:dyDescent="0.2">
      <c r="A96" s="27" t="s">
        <v>21</v>
      </c>
      <c r="B96" s="28"/>
      <c r="C96" s="28"/>
      <c r="D96" s="29">
        <f>SUM(D94:D95)</f>
        <v>157.56</v>
      </c>
      <c r="E96" s="30"/>
      <c r="F96" s="30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1"/>
      <c r="IM96" s="31"/>
      <c r="IN96" s="31"/>
      <c r="IO96" s="31"/>
      <c r="IP96" s="31"/>
      <c r="IQ96" s="31"/>
    </row>
    <row r="97" spans="1:251" x14ac:dyDescent="0.2">
      <c r="A97" s="20" t="s">
        <v>106</v>
      </c>
      <c r="B97" s="21" t="str">
        <f>VLOOKUP(A97,[1]DOBAVLJAČI!A$1:B$65536,2,FALSE)</f>
        <v>59964152545</v>
      </c>
      <c r="C97" s="22" t="str">
        <f>VLOOKUP(A97,[1]DOBAVLJAČI!A$1:C$65536,3,FALSE)</f>
        <v>ZAGREB</v>
      </c>
      <c r="D97" s="23">
        <v>121.26</v>
      </c>
      <c r="E97" s="18">
        <v>4221</v>
      </c>
      <c r="F97" s="19" t="s">
        <v>107</v>
      </c>
    </row>
    <row r="98" spans="1:251" x14ac:dyDescent="0.2">
      <c r="A98" s="20" t="s">
        <v>108</v>
      </c>
      <c r="B98" s="21">
        <f>VLOOKUP(A98,[1]DOBAVLJAČI!A$1:B$65536,2,FALSE)</f>
        <v>38130307884</v>
      </c>
      <c r="C98" s="22" t="str">
        <f>VLOOKUP(A98,[1]DOBAVLJAČI!A$1:C$65536,3,FALSE)</f>
        <v>SAMOBOR</v>
      </c>
      <c r="D98" s="23">
        <v>150</v>
      </c>
      <c r="E98" s="18">
        <v>2395</v>
      </c>
      <c r="F98" s="19" t="s">
        <v>109</v>
      </c>
    </row>
    <row r="99" spans="1:251" x14ac:dyDescent="0.2">
      <c r="A99" s="20" t="s">
        <v>110</v>
      </c>
      <c r="B99" s="21">
        <f>VLOOKUP(A99,[1]DOBAVLJAČI!A$1:B$65536,2,FALSE)</f>
        <v>82823351319</v>
      </c>
      <c r="C99" s="22" t="str">
        <f>VLOOKUP(A99,[1]DOBAVLJAČI!A$1:C$65536,3,FALSE)</f>
        <v>OSIJEK</v>
      </c>
      <c r="D99" s="23">
        <v>1187.5</v>
      </c>
      <c r="E99" s="18">
        <v>3232</v>
      </c>
      <c r="F99" s="19" t="s">
        <v>51</v>
      </c>
    </row>
    <row r="100" spans="1:251" x14ac:dyDescent="0.2">
      <c r="A100" s="20" t="s">
        <v>111</v>
      </c>
      <c r="B100" s="21">
        <f>VLOOKUP(A100,[1]DOBAVLJAČI!A$1:B$65536,2,FALSE)</f>
        <v>73118313420</v>
      </c>
      <c r="C100" s="22" t="str">
        <f>VLOOKUP(A100,[1]DOBAVLJAČI!A$1:C$65536,3,FALSE)</f>
        <v>SPLIT</v>
      </c>
      <c r="D100" s="23">
        <v>1338.03</v>
      </c>
      <c r="E100" s="18">
        <v>3237</v>
      </c>
      <c r="F100" s="19" t="s">
        <v>112</v>
      </c>
    </row>
    <row r="101" spans="1:251" x14ac:dyDescent="0.2">
      <c r="A101" s="20" t="s">
        <v>113</v>
      </c>
      <c r="B101" s="21">
        <f>VLOOKUP(A101,[1]DOBAVLJAČI!A$1:B$65536,2,FALSE)</f>
        <v>28842147765</v>
      </c>
      <c r="C101" s="22" t="str">
        <f>VLOOKUP(A101,[1]DOBAVLJAČI!A$1:C$65536,3,FALSE)</f>
        <v>ZAGREB</v>
      </c>
      <c r="D101" s="23">
        <v>1592.7</v>
      </c>
      <c r="E101" s="18">
        <v>3236</v>
      </c>
      <c r="F101" s="19" t="s">
        <v>114</v>
      </c>
    </row>
    <row r="102" spans="1:251" x14ac:dyDescent="0.2">
      <c r="A102" s="20" t="s">
        <v>115</v>
      </c>
      <c r="B102" s="21" t="str">
        <f>VLOOKUP(A102,[1]DOBAVLJAČI!A$1:B$65536,2,FALSE)</f>
        <v>47824453867</v>
      </c>
      <c r="C102" s="22" t="str">
        <f>VLOOKUP(A102,[1]DOBAVLJAČI!A$1:C$65536,3,FALSE)</f>
        <v>ZAGREB</v>
      </c>
      <c r="D102" s="23">
        <v>159.24</v>
      </c>
      <c r="E102" s="18">
        <v>3235</v>
      </c>
      <c r="F102" s="19" t="s">
        <v>116</v>
      </c>
    </row>
    <row r="103" spans="1:251" x14ac:dyDescent="0.2">
      <c r="A103" s="20" t="s">
        <v>117</v>
      </c>
      <c r="B103" s="21">
        <f>VLOOKUP(A103,[1]DOBAVLJAČI!A$1:B$65536,2,FALSE)</f>
        <v>42113416920</v>
      </c>
      <c r="C103" s="22" t="str">
        <f>VLOOKUP(A103,[1]DOBAVLJAČI!A$1:C$65536,3,FALSE)</f>
        <v>ZAGREB</v>
      </c>
      <c r="D103" s="23">
        <v>140.5</v>
      </c>
      <c r="E103" s="18">
        <v>4221</v>
      </c>
      <c r="F103" s="19" t="s">
        <v>107</v>
      </c>
    </row>
    <row r="104" spans="1:251" x14ac:dyDescent="0.2">
      <c r="A104" s="20" t="s">
        <v>118</v>
      </c>
      <c r="B104" s="21" t="str">
        <f>VLOOKUP(A104,[1]DOBAVLJAČI!A$1:B$65536,2,FALSE)</f>
        <v>75715390821</v>
      </c>
      <c r="C104" s="22" t="str">
        <f>VLOOKUP(A104,[1]DOBAVLJAČI!A$1:C$65536,3,FALSE)</f>
        <v>ZAGREB</v>
      </c>
      <c r="D104" s="23">
        <v>68.75</v>
      </c>
      <c r="E104" s="18">
        <v>3232</v>
      </c>
      <c r="F104" s="19" t="s">
        <v>119</v>
      </c>
    </row>
    <row r="105" spans="1:251" x14ac:dyDescent="0.2">
      <c r="A105" s="20" t="s">
        <v>120</v>
      </c>
      <c r="B105" s="21">
        <f>VLOOKUP(A105,[1]DOBAVLJAČI!A$1:B$65536,2,FALSE)</f>
        <v>88470929840</v>
      </c>
      <c r="C105" s="22" t="str">
        <f>VLOOKUP(A105,[1]DOBAVLJAČI!A$1:C$65536,3,FALSE)</f>
        <v>SVETA NEDJELJA</v>
      </c>
      <c r="D105" s="23">
        <v>26.85</v>
      </c>
      <c r="E105" s="18">
        <v>3221</v>
      </c>
      <c r="F105" s="19" t="s">
        <v>97</v>
      </c>
    </row>
    <row r="106" spans="1:251" x14ac:dyDescent="0.2">
      <c r="A106" s="20" t="s">
        <v>120</v>
      </c>
      <c r="B106" s="21">
        <f>VLOOKUP(A106,[1]DOBAVLJAČI!A$1:B$65536,2,FALSE)</f>
        <v>88470929840</v>
      </c>
      <c r="C106" s="22" t="str">
        <f>VLOOKUP(A106,[1]DOBAVLJAČI!A$1:C$65536,3,FALSE)</f>
        <v>SVETA NEDJELJA</v>
      </c>
      <c r="D106" s="23">
        <v>479.03</v>
      </c>
      <c r="E106" s="18">
        <v>3221</v>
      </c>
      <c r="F106" s="19" t="s">
        <v>91</v>
      </c>
    </row>
    <row r="107" spans="1:251" x14ac:dyDescent="0.2">
      <c r="A107" s="20" t="s">
        <v>120</v>
      </c>
      <c r="B107" s="21">
        <f>VLOOKUP(A107,[1]DOBAVLJAČI!A$1:B$65536,2,FALSE)</f>
        <v>88470929840</v>
      </c>
      <c r="C107" s="22" t="str">
        <f>VLOOKUP(A107,[1]DOBAVLJAČI!A$1:C$65536,3,FALSE)</f>
        <v>SVETA NEDJELJA</v>
      </c>
      <c r="D107" s="23">
        <v>59.44</v>
      </c>
      <c r="E107" s="18">
        <v>3221</v>
      </c>
      <c r="F107" s="19" t="s">
        <v>91</v>
      </c>
    </row>
    <row r="108" spans="1:251" ht="20.399999999999999" x14ac:dyDescent="0.2">
      <c r="A108" s="20" t="s">
        <v>120</v>
      </c>
      <c r="B108" s="21">
        <f>VLOOKUP(A108,[1]DOBAVLJAČI!A$1:B$65536,2,FALSE)</f>
        <v>88470929840</v>
      </c>
      <c r="C108" s="22" t="str">
        <f>VLOOKUP(A108,[1]DOBAVLJAČI!A$1:C$65536,3,FALSE)</f>
        <v>SVETA NEDJELJA</v>
      </c>
      <c r="D108" s="23">
        <v>88.15</v>
      </c>
      <c r="E108" s="18">
        <v>3221</v>
      </c>
      <c r="F108" s="41" t="s">
        <v>121</v>
      </c>
    </row>
    <row r="109" spans="1:251" x14ac:dyDescent="0.2">
      <c r="A109" s="27" t="s">
        <v>21</v>
      </c>
      <c r="B109" s="28"/>
      <c r="C109" s="28"/>
      <c r="D109" s="29">
        <f>SUM(D105:D108)</f>
        <v>653.46999999999991</v>
      </c>
      <c r="E109" s="30"/>
      <c r="F109" s="30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</row>
    <row r="110" spans="1:251" x14ac:dyDescent="0.2">
      <c r="A110" s="20" t="s">
        <v>122</v>
      </c>
      <c r="B110" s="21">
        <f>VLOOKUP(A110,[1]DOBAVLJAČI!A$1:B$65536,2,FALSE)</f>
        <v>0</v>
      </c>
      <c r="C110" s="22" t="str">
        <f>VLOOKUP(A110,[1]DOBAVLJAČI!A$1:C$65536,3,FALSE)</f>
        <v xml:space="preserve">MAKEDONIJA </v>
      </c>
      <c r="D110" s="23">
        <v>401</v>
      </c>
      <c r="E110" s="18">
        <v>3211</v>
      </c>
      <c r="F110" s="19" t="s">
        <v>20</v>
      </c>
    </row>
    <row r="111" spans="1:251" x14ac:dyDescent="0.2">
      <c r="A111" s="20" t="s">
        <v>123</v>
      </c>
      <c r="B111" s="21">
        <f>VLOOKUP(A111,[1]DOBAVLJAČI!A$1:B$65536,2,FALSE)</f>
        <v>22597784145</v>
      </c>
      <c r="C111" s="22" t="str">
        <f>VLOOKUP(A111,[1]DOBAVLJAČI!A$1:C$65536,3,FALSE)</f>
        <v>ZAGREB</v>
      </c>
      <c r="D111" s="23">
        <v>24.79</v>
      </c>
      <c r="E111" s="18">
        <v>3237</v>
      </c>
      <c r="F111" s="41" t="s">
        <v>124</v>
      </c>
    </row>
    <row r="112" spans="1:251" x14ac:dyDescent="0.2">
      <c r="A112" s="20" t="s">
        <v>123</v>
      </c>
      <c r="B112" s="21">
        <f>VLOOKUP(A112,[1]DOBAVLJAČI!A$1:B$65536,2,FALSE)</f>
        <v>22597784145</v>
      </c>
      <c r="C112" s="22" t="str">
        <f>VLOOKUP(A112,[1]DOBAVLJAČI!A$1:C$65536,3,FALSE)</f>
        <v>ZAGREB</v>
      </c>
      <c r="D112" s="23">
        <v>24.79</v>
      </c>
      <c r="E112" s="18">
        <v>3237</v>
      </c>
      <c r="F112" s="41" t="s">
        <v>124</v>
      </c>
    </row>
    <row r="113" spans="1:251" x14ac:dyDescent="0.2">
      <c r="A113" s="20" t="s">
        <v>123</v>
      </c>
      <c r="B113" s="21">
        <f>VLOOKUP(A113,[1]DOBAVLJAČI!A$1:B$65536,2,FALSE)</f>
        <v>22597784145</v>
      </c>
      <c r="C113" s="22" t="str">
        <f>VLOOKUP(A113,[1]DOBAVLJAČI!A$1:C$65536,3,FALSE)</f>
        <v>ZAGREB</v>
      </c>
      <c r="D113" s="23">
        <v>49.56</v>
      </c>
      <c r="E113" s="18">
        <v>3237</v>
      </c>
      <c r="F113" s="41" t="s">
        <v>124</v>
      </c>
    </row>
    <row r="114" spans="1:251" x14ac:dyDescent="0.2">
      <c r="A114" s="20" t="s">
        <v>123</v>
      </c>
      <c r="B114" s="21">
        <f>VLOOKUP(A114,[1]DOBAVLJAČI!A$1:B$65536,2,FALSE)</f>
        <v>22597784145</v>
      </c>
      <c r="C114" s="22" t="str">
        <f>VLOOKUP(A114,[1]DOBAVLJAČI!A$1:C$65536,3,FALSE)</f>
        <v>ZAGREB</v>
      </c>
      <c r="D114" s="23">
        <v>24.79</v>
      </c>
      <c r="E114" s="18">
        <v>3237</v>
      </c>
      <c r="F114" s="41" t="s">
        <v>124</v>
      </c>
    </row>
    <row r="115" spans="1:251" x14ac:dyDescent="0.2">
      <c r="A115" s="27" t="s">
        <v>21</v>
      </c>
      <c r="B115" s="28"/>
      <c r="C115" s="28"/>
      <c r="D115" s="29">
        <f>SUM(D111:D114)</f>
        <v>123.93</v>
      </c>
      <c r="E115" s="30"/>
      <c r="F115" s="30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</row>
    <row r="116" spans="1:251" x14ac:dyDescent="0.2">
      <c r="A116" s="20" t="s">
        <v>125</v>
      </c>
      <c r="B116" s="21">
        <f>VLOOKUP(A116,[1]DOBAVLJAČI!A$1:B$65536,2,FALSE)</f>
        <v>34016189309</v>
      </c>
      <c r="C116" s="22" t="str">
        <f>VLOOKUP(A116,[1]DOBAVLJAČI!A$1:C$65536,3,FALSE)</f>
        <v>ZAGREB</v>
      </c>
      <c r="D116" s="23">
        <v>375</v>
      </c>
      <c r="E116" s="18">
        <v>3238</v>
      </c>
      <c r="F116" s="19" t="s">
        <v>74</v>
      </c>
    </row>
    <row r="117" spans="1:251" x14ac:dyDescent="0.2">
      <c r="A117" s="20" t="s">
        <v>126</v>
      </c>
      <c r="B117" s="21" t="str">
        <f>VLOOKUP(A117,[1]DOBAVLJAČI!A$1:B$65536,2,FALSE)</f>
        <v>GDPR</v>
      </c>
      <c r="C117" s="22" t="str">
        <f>VLOOKUP(A117,[1]DOBAVLJAČI!A$1:C$65536,3,FALSE)</f>
        <v>GDPR</v>
      </c>
      <c r="D117" s="23">
        <v>600</v>
      </c>
      <c r="E117" s="18">
        <v>3238</v>
      </c>
      <c r="F117" s="19" t="s">
        <v>127</v>
      </c>
    </row>
    <row r="118" spans="1:251" ht="20.399999999999999" x14ac:dyDescent="0.2">
      <c r="A118" s="47" t="s">
        <v>128</v>
      </c>
      <c r="B118" s="21" t="str">
        <f>VLOOKUP(A118,[1]DOBAVLJAČI!A$1:B$65536,2,FALSE)</f>
        <v>08044398886</v>
      </c>
      <c r="C118" s="22" t="str">
        <f>VLOOKUP(A118,[1]DOBAVLJAČI!A$1:C$65536,3,FALSE)</f>
        <v>ZAGREB</v>
      </c>
      <c r="D118" s="23">
        <v>2483.2600000000002</v>
      </c>
      <c r="E118" s="18">
        <v>3223.3234000000002</v>
      </c>
      <c r="F118" s="41" t="s">
        <v>129</v>
      </c>
    </row>
    <row r="119" spans="1:251" x14ac:dyDescent="0.2">
      <c r="A119" s="20" t="s">
        <v>130</v>
      </c>
      <c r="B119" s="21">
        <f>VLOOKUP(A119,[1]DOBAVLJAČI!A$1:B$65536,2,FALSE)</f>
        <v>88637387982</v>
      </c>
      <c r="C119" s="22" t="str">
        <f>VLOOKUP(A119,[1]DOBAVLJAČI!A$1:C$65536,3,FALSE)</f>
        <v>ZAGREB</v>
      </c>
      <c r="D119" s="23">
        <v>2688</v>
      </c>
      <c r="E119" s="18">
        <v>3232</v>
      </c>
      <c r="F119" s="19" t="s">
        <v>87</v>
      </c>
    </row>
    <row r="120" spans="1:251" x14ac:dyDescent="0.2">
      <c r="A120" s="20" t="s">
        <v>130</v>
      </c>
      <c r="B120" s="21">
        <f>VLOOKUP(A120,[1]DOBAVLJAČI!A$1:B$65536,2,FALSE)</f>
        <v>88637387982</v>
      </c>
      <c r="C120" s="22" t="str">
        <f>VLOOKUP(A120,[1]DOBAVLJAČI!A$1:C$65536,3,FALSE)</f>
        <v>ZAGREB</v>
      </c>
      <c r="D120" s="23">
        <v>5762.5</v>
      </c>
      <c r="E120" s="18">
        <v>3232</v>
      </c>
      <c r="F120" s="19" t="s">
        <v>87</v>
      </c>
    </row>
    <row r="121" spans="1:251" x14ac:dyDescent="0.2">
      <c r="A121" s="27" t="s">
        <v>21</v>
      </c>
      <c r="B121" s="28"/>
      <c r="C121" s="28"/>
      <c r="D121" s="29">
        <f>SUM(D119:D120)</f>
        <v>8450.5</v>
      </c>
      <c r="E121" s="30"/>
      <c r="F121" s="30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</row>
    <row r="122" spans="1:251" x14ac:dyDescent="0.2">
      <c r="A122" s="20" t="s">
        <v>131</v>
      </c>
      <c r="B122" s="21">
        <f>VLOOKUP(A122,[1]DOBAVLJAČI!A$1:B$65536,2,FALSE)</f>
        <v>64720212310</v>
      </c>
      <c r="C122" s="22" t="str">
        <f>VLOOKUP(A122,[1]DOBAVLJAČI!A$1:C$65536,3,FALSE)</f>
        <v>ZAGREB</v>
      </c>
      <c r="D122" s="23">
        <v>198.14</v>
      </c>
      <c r="E122" s="18">
        <v>3225</v>
      </c>
      <c r="F122" s="19" t="s">
        <v>23</v>
      </c>
    </row>
    <row r="123" spans="1:251" x14ac:dyDescent="0.2">
      <c r="A123" s="20" t="s">
        <v>132</v>
      </c>
      <c r="B123" s="21">
        <f>VLOOKUP(A123,[1]DOBAVLJAČI!A$1:B$65536,2,FALSE)</f>
        <v>44475717702</v>
      </c>
      <c r="C123" s="22" t="str">
        <f>VLOOKUP(A123,[1]DOBAVLJAČI!A$1:C$65536,3,FALSE)</f>
        <v>SAMOBOR</v>
      </c>
      <c r="D123" s="23">
        <v>900</v>
      </c>
      <c r="E123" s="18">
        <v>3239</v>
      </c>
      <c r="F123" s="19" t="s">
        <v>133</v>
      </c>
    </row>
    <row r="124" spans="1:251" x14ac:dyDescent="0.2">
      <c r="A124" s="20" t="s">
        <v>132</v>
      </c>
      <c r="B124" s="21">
        <f>VLOOKUP(A124,[1]DOBAVLJAČI!A$1:B$65536,2,FALSE)</f>
        <v>44475717702</v>
      </c>
      <c r="C124" s="22" t="str">
        <f>VLOOKUP(A124,[1]DOBAVLJAČI!A$1:C$65536,3,FALSE)</f>
        <v>SAMOBOR</v>
      </c>
      <c r="D124" s="23">
        <v>300</v>
      </c>
      <c r="E124" s="18">
        <v>3239</v>
      </c>
      <c r="F124" s="19" t="s">
        <v>133</v>
      </c>
    </row>
    <row r="125" spans="1:251" x14ac:dyDescent="0.2">
      <c r="A125" s="27" t="s">
        <v>21</v>
      </c>
      <c r="B125" s="28"/>
      <c r="C125" s="28"/>
      <c r="D125" s="29">
        <f>SUM(D123:D124)</f>
        <v>1200</v>
      </c>
      <c r="E125" s="30"/>
      <c r="F125" s="30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  <c r="IP125" s="31"/>
      <c r="IQ125" s="31"/>
    </row>
    <row r="126" spans="1:251" x14ac:dyDescent="0.2">
      <c r="A126" s="20" t="s">
        <v>134</v>
      </c>
      <c r="B126" s="21" t="str">
        <f>VLOOKUP(A126,[1]DOBAVLJAČI!A$1:B$65536,2,FALSE)</f>
        <v>26561427801</v>
      </c>
      <c r="C126" s="22" t="str">
        <f>VLOOKUP(A126,[1]DOBAVLJAČI!A$1:C$65536,3,FALSE)</f>
        <v>ZAGREB</v>
      </c>
      <c r="D126" s="23">
        <v>1285.17</v>
      </c>
      <c r="E126" s="18">
        <v>3211</v>
      </c>
      <c r="F126" s="19" t="s">
        <v>19</v>
      </c>
    </row>
    <row r="127" spans="1:251" x14ac:dyDescent="0.2">
      <c r="A127" s="20" t="s">
        <v>135</v>
      </c>
      <c r="B127" s="21">
        <f>VLOOKUP(A127,[1]DOBAVLJAČI!A$1:B$65536,2,FALSE)</f>
        <v>94443043935</v>
      </c>
      <c r="C127" s="22" t="str">
        <f>VLOOKUP(A127,[1]DOBAVLJAČI!A$1:C$65536,3,FALSE)</f>
        <v>ZAGREB</v>
      </c>
      <c r="D127" s="23">
        <v>218</v>
      </c>
      <c r="E127" s="18">
        <v>4241</v>
      </c>
      <c r="F127" s="19" t="s">
        <v>136</v>
      </c>
    </row>
    <row r="128" spans="1:251" x14ac:dyDescent="0.2">
      <c r="A128" s="20" t="s">
        <v>137</v>
      </c>
      <c r="B128" s="21">
        <f>VLOOKUP(A128,[1]DOBAVLJAČI!A$1:B$65536,2,FALSE)</f>
        <v>39048902955</v>
      </c>
      <c r="C128" s="22" t="str">
        <f>VLOOKUP(A128,[1]DOBAVLJAČI!A$1:C$65536,3,FALSE)</f>
        <v>VARAŽDIN</v>
      </c>
      <c r="D128" s="23">
        <v>10.78</v>
      </c>
      <c r="E128" s="18">
        <v>3234</v>
      </c>
      <c r="F128" s="19" t="s">
        <v>138</v>
      </c>
    </row>
    <row r="129" spans="1:251" x14ac:dyDescent="0.2">
      <c r="A129" s="20" t="s">
        <v>139</v>
      </c>
      <c r="B129" s="21">
        <f>VLOOKUP(A129,[1]DOBAVLJAČI!A$1:B$65536,2,FALSE)</f>
        <v>62820859976</v>
      </c>
      <c r="C129" s="22" t="str">
        <f>VLOOKUP(A129,[1]DOBAVLJAČI!A$1:C$65536,3,FALSE)</f>
        <v>KARLOVAC</v>
      </c>
      <c r="D129" s="23">
        <v>200</v>
      </c>
      <c r="E129" s="18">
        <v>3213</v>
      </c>
      <c r="F129" s="19" t="s">
        <v>40</v>
      </c>
    </row>
    <row r="130" spans="1:251" x14ac:dyDescent="0.2">
      <c r="A130" s="20" t="s">
        <v>139</v>
      </c>
      <c r="B130" s="21">
        <f>VLOOKUP(A130,[1]DOBAVLJAČI!A$1:B$65536,2,FALSE)</f>
        <v>62820859976</v>
      </c>
      <c r="C130" s="22" t="str">
        <f>VLOOKUP(A130,[1]DOBAVLJAČI!A$1:C$65536,3,FALSE)</f>
        <v>KARLOVAC</v>
      </c>
      <c r="D130" s="23">
        <v>200</v>
      </c>
      <c r="E130" s="18">
        <v>3213</v>
      </c>
      <c r="F130" s="19" t="s">
        <v>40</v>
      </c>
    </row>
    <row r="131" spans="1:251" x14ac:dyDescent="0.2">
      <c r="A131" s="20" t="s">
        <v>139</v>
      </c>
      <c r="B131" s="21">
        <f>VLOOKUP(A131,[1]DOBAVLJAČI!A$1:B$65536,2,FALSE)</f>
        <v>62820859976</v>
      </c>
      <c r="C131" s="22" t="str">
        <f>VLOOKUP(A131,[1]DOBAVLJAČI!A$1:C$65536,3,FALSE)</f>
        <v>KARLOVAC</v>
      </c>
      <c r="D131" s="23">
        <v>200</v>
      </c>
      <c r="E131" s="18">
        <v>3213</v>
      </c>
      <c r="F131" s="19" t="s">
        <v>40</v>
      </c>
    </row>
    <row r="132" spans="1:251" x14ac:dyDescent="0.2">
      <c r="A132" s="20" t="s">
        <v>139</v>
      </c>
      <c r="B132" s="21">
        <f>VLOOKUP(A132,[1]DOBAVLJAČI!A$1:B$65536,2,FALSE)</f>
        <v>62820859976</v>
      </c>
      <c r="C132" s="22" t="str">
        <f>VLOOKUP(A132,[1]DOBAVLJAČI!A$1:C$65536,3,FALSE)</f>
        <v>KARLOVAC</v>
      </c>
      <c r="D132" s="23">
        <v>200</v>
      </c>
      <c r="E132" s="18">
        <v>3213</v>
      </c>
      <c r="F132" s="19" t="s">
        <v>40</v>
      </c>
    </row>
    <row r="133" spans="1:251" x14ac:dyDescent="0.2">
      <c r="A133" s="27" t="s">
        <v>21</v>
      </c>
      <c r="B133" s="28"/>
      <c r="C133" s="28"/>
      <c r="D133" s="29">
        <f>SUM(D129:D132)</f>
        <v>800</v>
      </c>
      <c r="E133" s="30"/>
      <c r="F133" s="30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  <c r="IA133" s="31"/>
      <c r="IB133" s="31"/>
      <c r="IC133" s="31"/>
      <c r="ID133" s="31"/>
      <c r="IE133" s="31"/>
      <c r="IF133" s="31"/>
      <c r="IG133" s="31"/>
      <c r="IH133" s="31"/>
      <c r="II133" s="31"/>
      <c r="IJ133" s="31"/>
      <c r="IK133" s="31"/>
      <c r="IL133" s="31"/>
      <c r="IM133" s="31"/>
      <c r="IN133" s="31"/>
      <c r="IO133" s="31"/>
      <c r="IP133" s="31"/>
      <c r="IQ133" s="31"/>
    </row>
    <row r="134" spans="1:251" x14ac:dyDescent="0.2">
      <c r="A134" s="20" t="s">
        <v>140</v>
      </c>
      <c r="B134" s="21" t="str">
        <f>VLOOKUP(A134,[1]DOBAVLJAČI!A$1:B$65536,2,FALSE)</f>
        <v>79232312348</v>
      </c>
      <c r="C134" s="22" t="str">
        <f>VLOOKUP(A134,[1]DOBAVLJAČI!A$1:C$65536,3,FALSE)</f>
        <v>ZAGREB</v>
      </c>
      <c r="D134" s="23">
        <v>0.32</v>
      </c>
      <c r="E134" s="35">
        <v>3431</v>
      </c>
      <c r="F134" s="19" t="s">
        <v>141</v>
      </c>
    </row>
    <row r="135" spans="1:251" x14ac:dyDescent="0.2">
      <c r="A135" s="20" t="s">
        <v>140</v>
      </c>
      <c r="B135" s="21" t="str">
        <f>VLOOKUP(A135,[1]DOBAVLJAČI!A$1:B$65536,2,FALSE)</f>
        <v>79232312348</v>
      </c>
      <c r="C135" s="22" t="str">
        <f>VLOOKUP(A135,[1]DOBAVLJAČI!A$1:C$65536,3,FALSE)</f>
        <v>ZAGREB</v>
      </c>
      <c r="D135" s="23">
        <v>0.61</v>
      </c>
      <c r="E135" s="18">
        <v>3431</v>
      </c>
      <c r="F135" s="19" t="s">
        <v>141</v>
      </c>
    </row>
    <row r="136" spans="1:251" x14ac:dyDescent="0.2">
      <c r="A136" s="20" t="s">
        <v>140</v>
      </c>
      <c r="B136" s="21" t="str">
        <f>VLOOKUP(A136,[1]DOBAVLJAČI!A$1:B$65536,2,FALSE)</f>
        <v>79232312348</v>
      </c>
      <c r="C136" s="22" t="str">
        <f>VLOOKUP(A136,[1]DOBAVLJAČI!A$1:C$65536,3,FALSE)</f>
        <v>ZAGREB</v>
      </c>
      <c r="D136" s="23">
        <v>11.1</v>
      </c>
      <c r="E136" s="18">
        <v>3431</v>
      </c>
      <c r="F136" s="19" t="s">
        <v>141</v>
      </c>
    </row>
    <row r="137" spans="1:251" x14ac:dyDescent="0.2">
      <c r="A137" s="20" t="s">
        <v>140</v>
      </c>
      <c r="B137" s="21" t="str">
        <f>VLOOKUP(A137,[1]DOBAVLJAČI!A$1:B$65536,2,FALSE)</f>
        <v>79232312348</v>
      </c>
      <c r="C137" s="22" t="str">
        <f>VLOOKUP(A137,[1]DOBAVLJAČI!A$1:C$65536,3,FALSE)</f>
        <v>ZAGREB</v>
      </c>
      <c r="D137" s="23">
        <v>155.72</v>
      </c>
      <c r="E137" s="18">
        <v>3431</v>
      </c>
      <c r="F137" s="19" t="s">
        <v>60</v>
      </c>
    </row>
    <row r="138" spans="1:251" x14ac:dyDescent="0.2">
      <c r="A138" s="20" t="s">
        <v>140</v>
      </c>
      <c r="B138" s="21" t="str">
        <f>VLOOKUP(A138,[1]DOBAVLJAČI!A$1:B$65536,2,FALSE)</f>
        <v>79232312348</v>
      </c>
      <c r="C138" s="22" t="str">
        <f>VLOOKUP(A138,[1]DOBAVLJAČI!A$1:C$65536,3,FALSE)</f>
        <v>ZAGREB</v>
      </c>
      <c r="D138" s="23">
        <v>9.5500000000000007</v>
      </c>
      <c r="E138" s="18">
        <v>3431</v>
      </c>
      <c r="F138" s="19" t="s">
        <v>60</v>
      </c>
    </row>
    <row r="139" spans="1:251" x14ac:dyDescent="0.2">
      <c r="A139" s="20" t="s">
        <v>140</v>
      </c>
      <c r="B139" s="21" t="str">
        <f>VLOOKUP(A139,[1]DOBAVLJAČI!A$1:B$65536,2,FALSE)</f>
        <v>79232312348</v>
      </c>
      <c r="C139" s="22" t="str">
        <f>VLOOKUP(A139,[1]DOBAVLJAČI!A$1:C$65536,3,FALSE)</f>
        <v>ZAGREB</v>
      </c>
      <c r="D139" s="23">
        <v>0.16</v>
      </c>
      <c r="E139" s="18">
        <v>3431</v>
      </c>
      <c r="F139" s="19" t="s">
        <v>141</v>
      </c>
    </row>
    <row r="140" spans="1:251" x14ac:dyDescent="0.2">
      <c r="A140" s="20" t="s">
        <v>140</v>
      </c>
      <c r="B140" s="21" t="str">
        <f>VLOOKUP(A140,[1]DOBAVLJAČI!A$1:B$65536,2,FALSE)</f>
        <v>79232312348</v>
      </c>
      <c r="C140" s="22" t="str">
        <f>VLOOKUP(A140,[1]DOBAVLJAČI!A$1:C$65536,3,FALSE)</f>
        <v>ZAGREB</v>
      </c>
      <c r="D140" s="23">
        <v>0.93</v>
      </c>
      <c r="E140" s="18">
        <v>3431</v>
      </c>
      <c r="F140" s="19" t="s">
        <v>141</v>
      </c>
    </row>
    <row r="141" spans="1:251" x14ac:dyDescent="0.2">
      <c r="A141" s="20" t="s">
        <v>140</v>
      </c>
      <c r="B141" s="21" t="str">
        <f>VLOOKUP(A141,[1]DOBAVLJAČI!A$1:B$65536,2,FALSE)</f>
        <v>79232312348</v>
      </c>
      <c r="C141" s="22" t="str">
        <f>VLOOKUP(A141,[1]DOBAVLJAČI!A$1:C$65536,3,FALSE)</f>
        <v>ZAGREB</v>
      </c>
      <c r="D141" s="23">
        <v>0.48</v>
      </c>
      <c r="E141" s="18">
        <v>3431</v>
      </c>
      <c r="F141" s="19" t="s">
        <v>141</v>
      </c>
    </row>
    <row r="142" spans="1:251" x14ac:dyDescent="0.2">
      <c r="A142" s="20" t="s">
        <v>140</v>
      </c>
      <c r="B142" s="21" t="str">
        <f>VLOOKUP(A142,[1]DOBAVLJAČI!A$1:B$65536,2,FALSE)</f>
        <v>79232312348</v>
      </c>
      <c r="C142" s="22" t="str">
        <f>VLOOKUP(A142,[1]DOBAVLJAČI!A$1:C$65536,3,FALSE)</f>
        <v>ZAGREB</v>
      </c>
      <c r="D142" s="23">
        <v>0.48</v>
      </c>
      <c r="E142" s="18">
        <v>3431</v>
      </c>
      <c r="F142" s="19" t="s">
        <v>141</v>
      </c>
    </row>
    <row r="143" spans="1:251" x14ac:dyDescent="0.2">
      <c r="A143" s="20" t="s">
        <v>140</v>
      </c>
      <c r="B143" s="21" t="str">
        <f>VLOOKUP(A143,[1]DOBAVLJAČI!A$1:B$65536,2,FALSE)</f>
        <v>79232312348</v>
      </c>
      <c r="C143" s="22" t="str">
        <f>VLOOKUP(A143,[1]DOBAVLJAČI!A$1:C$65536,3,FALSE)</f>
        <v>ZAGREB</v>
      </c>
      <c r="D143" s="23">
        <v>0.16</v>
      </c>
      <c r="E143" s="18">
        <v>3431</v>
      </c>
      <c r="F143" s="19" t="s">
        <v>141</v>
      </c>
    </row>
    <row r="144" spans="1:251" x14ac:dyDescent="0.2">
      <c r="A144" s="20" t="s">
        <v>140</v>
      </c>
      <c r="B144" s="21" t="str">
        <f>VLOOKUP(A144,[1]DOBAVLJAČI!A$1:B$65536,2,FALSE)</f>
        <v>79232312348</v>
      </c>
      <c r="C144" s="22" t="str">
        <f>VLOOKUP(A144,[1]DOBAVLJAČI!A$1:C$65536,3,FALSE)</f>
        <v>ZAGREB</v>
      </c>
      <c r="D144" s="23">
        <v>11.07</v>
      </c>
      <c r="E144" s="18">
        <v>3431</v>
      </c>
      <c r="F144" s="19" t="s">
        <v>141</v>
      </c>
    </row>
    <row r="145" spans="1:251" x14ac:dyDescent="0.2">
      <c r="A145" s="20" t="s">
        <v>140</v>
      </c>
      <c r="B145" s="21" t="str">
        <f>VLOOKUP(A145,[1]DOBAVLJAČI!A$1:B$65536,2,FALSE)</f>
        <v>79232312348</v>
      </c>
      <c r="C145" s="22" t="str">
        <f>VLOOKUP(A145,[1]DOBAVLJAČI!A$1:C$65536,3,FALSE)</f>
        <v>ZAGREB</v>
      </c>
      <c r="D145" s="23">
        <v>0.16</v>
      </c>
      <c r="E145" s="18">
        <v>3431</v>
      </c>
      <c r="F145" s="19" t="s">
        <v>141</v>
      </c>
    </row>
    <row r="146" spans="1:251" x14ac:dyDescent="0.2">
      <c r="A146" s="20" t="s">
        <v>140</v>
      </c>
      <c r="B146" s="21" t="str">
        <f>VLOOKUP(A146,[1]DOBAVLJAČI!A$1:B$65536,2,FALSE)</f>
        <v>79232312348</v>
      </c>
      <c r="C146" s="22" t="str">
        <f>VLOOKUP(A146,[1]DOBAVLJAČI!A$1:C$65536,3,FALSE)</f>
        <v>ZAGREB</v>
      </c>
      <c r="D146" s="23">
        <v>10.62</v>
      </c>
      <c r="E146" s="18">
        <v>3431</v>
      </c>
      <c r="F146" s="19" t="s">
        <v>141</v>
      </c>
    </row>
    <row r="147" spans="1:251" x14ac:dyDescent="0.2">
      <c r="A147" s="20" t="s">
        <v>140</v>
      </c>
      <c r="B147" s="21" t="str">
        <f>VLOOKUP(A147,[1]DOBAVLJAČI!A$1:B$65536,2,FALSE)</f>
        <v>79232312348</v>
      </c>
      <c r="C147" s="22" t="str">
        <f>VLOOKUP(A147,[1]DOBAVLJAČI!A$1:C$65536,3,FALSE)</f>
        <v>ZAGREB</v>
      </c>
      <c r="D147" s="23">
        <v>3</v>
      </c>
      <c r="E147" s="18">
        <v>3431</v>
      </c>
      <c r="F147" s="19" t="s">
        <v>141</v>
      </c>
    </row>
    <row r="148" spans="1:251" x14ac:dyDescent="0.2">
      <c r="A148" s="20" t="s">
        <v>140</v>
      </c>
      <c r="B148" s="21" t="str">
        <f>VLOOKUP(A148,[1]DOBAVLJAČI!A$1:B$65536,2,FALSE)</f>
        <v>79232312348</v>
      </c>
      <c r="C148" s="22" t="str">
        <f>VLOOKUP(A148,[1]DOBAVLJAČI!A$1:C$65536,3,FALSE)</f>
        <v>ZAGREB</v>
      </c>
      <c r="D148" s="23">
        <v>3.5</v>
      </c>
      <c r="E148" s="18">
        <v>3431</v>
      </c>
      <c r="F148" s="19" t="s">
        <v>141</v>
      </c>
    </row>
    <row r="149" spans="1:251" x14ac:dyDescent="0.2">
      <c r="A149" s="27" t="s">
        <v>21</v>
      </c>
      <c r="B149" s="28"/>
      <c r="C149" s="28"/>
      <c r="D149" s="29">
        <f>SUM(D134:D148)</f>
        <v>207.85999999999999</v>
      </c>
      <c r="E149" s="30"/>
      <c r="F149" s="30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  <c r="IA149" s="31"/>
      <c r="IB149" s="31"/>
      <c r="IC149" s="31"/>
      <c r="ID149" s="31"/>
      <c r="IE149" s="31"/>
      <c r="IF149" s="31"/>
      <c r="IG149" s="31"/>
      <c r="IH149" s="31"/>
      <c r="II149" s="31"/>
      <c r="IJ149" s="31"/>
      <c r="IK149" s="31"/>
      <c r="IL149" s="31"/>
      <c r="IM149" s="31"/>
      <c r="IN149" s="31"/>
      <c r="IO149" s="31"/>
      <c r="IP149" s="31"/>
      <c r="IQ149" s="31"/>
    </row>
    <row r="150" spans="1:251" x14ac:dyDescent="0.2">
      <c r="A150" s="20" t="s">
        <v>142</v>
      </c>
      <c r="B150" s="21">
        <f>VLOOKUP(A150,[1]DOBAVLJAČI!A$1:B$65536,2,FALSE)</f>
        <v>85584865987</v>
      </c>
      <c r="C150" s="22" t="str">
        <f>VLOOKUP(A150,[1]DOBAVLJAČI!A$1:C$65536,3,FALSE)</f>
        <v>ZAGREB</v>
      </c>
      <c r="D150" s="23">
        <v>75.48</v>
      </c>
      <c r="E150" s="18">
        <v>3234</v>
      </c>
      <c r="F150" s="19" t="s">
        <v>138</v>
      </c>
    </row>
    <row r="151" spans="1:251" x14ac:dyDescent="0.2">
      <c r="A151" s="20" t="s">
        <v>142</v>
      </c>
      <c r="B151" s="21">
        <f>VLOOKUP(A151,[1]DOBAVLJAČI!A$1:B$65536,2,FALSE)</f>
        <v>85584865987</v>
      </c>
      <c r="C151" s="22" t="str">
        <f>VLOOKUP(A151,[1]DOBAVLJAČI!A$1:C$65536,3,FALSE)</f>
        <v>ZAGREB</v>
      </c>
      <c r="D151" s="23">
        <v>133.04</v>
      </c>
      <c r="E151" s="18">
        <v>3234</v>
      </c>
      <c r="F151" s="19" t="s">
        <v>37</v>
      </c>
    </row>
    <row r="152" spans="1:251" x14ac:dyDescent="0.2">
      <c r="A152" s="20" t="s">
        <v>142</v>
      </c>
      <c r="B152" s="21">
        <f>VLOOKUP(A152,[1]DOBAVLJAČI!A$1:B$65536,2,FALSE)</f>
        <v>85584865987</v>
      </c>
      <c r="C152" s="22" t="str">
        <f>VLOOKUP(A152,[1]DOBAVLJAČI!A$1:C$65536,3,FALSE)</f>
        <v>ZAGREB</v>
      </c>
      <c r="D152" s="23">
        <v>11.94</v>
      </c>
      <c r="E152" s="18">
        <v>3234</v>
      </c>
      <c r="F152" s="19" t="s">
        <v>37</v>
      </c>
    </row>
    <row r="153" spans="1:251" x14ac:dyDescent="0.2">
      <c r="A153" s="20" t="s">
        <v>142</v>
      </c>
      <c r="B153" s="21">
        <f>VLOOKUP(A153,[1]DOBAVLJAČI!A$1:B$65536,2,FALSE)</f>
        <v>85584865987</v>
      </c>
      <c r="C153" s="22" t="str">
        <f>VLOOKUP(A153,[1]DOBAVLJAČI!A$1:C$65536,3,FALSE)</f>
        <v>ZAGREB</v>
      </c>
      <c r="D153" s="23">
        <v>566.98</v>
      </c>
      <c r="E153" s="18">
        <v>3234</v>
      </c>
      <c r="F153" s="19" t="s">
        <v>138</v>
      </c>
    </row>
    <row r="154" spans="1:251" x14ac:dyDescent="0.2">
      <c r="A154" s="20" t="s">
        <v>142</v>
      </c>
      <c r="B154" s="21">
        <f>VLOOKUP(A154,[1]DOBAVLJAČI!A$1:B$65536,2,FALSE)</f>
        <v>85584865987</v>
      </c>
      <c r="C154" s="22" t="str">
        <f>VLOOKUP(A154,[1]DOBAVLJAČI!A$1:C$65536,3,FALSE)</f>
        <v>ZAGREB</v>
      </c>
      <c r="D154" s="23">
        <v>37.49</v>
      </c>
      <c r="E154" s="18">
        <v>3234</v>
      </c>
      <c r="F154" s="19" t="s">
        <v>138</v>
      </c>
    </row>
    <row r="155" spans="1:251" x14ac:dyDescent="0.2">
      <c r="A155" s="20" t="s">
        <v>142</v>
      </c>
      <c r="B155" s="21">
        <f>VLOOKUP(A155,[1]DOBAVLJAČI!A$1:B$65536,2,FALSE)</f>
        <v>85584865987</v>
      </c>
      <c r="C155" s="22" t="str">
        <f>VLOOKUP(A155,[1]DOBAVLJAČI!A$1:C$65536,3,FALSE)</f>
        <v>ZAGREB</v>
      </c>
      <c r="D155" s="23">
        <v>261.52</v>
      </c>
      <c r="E155" s="18">
        <v>3234</v>
      </c>
      <c r="F155" s="19" t="s">
        <v>138</v>
      </c>
    </row>
    <row r="156" spans="1:251" x14ac:dyDescent="0.2">
      <c r="A156" s="20" t="s">
        <v>142</v>
      </c>
      <c r="B156" s="21">
        <f>VLOOKUP(A156,[1]DOBAVLJAČI!A$1:B$65536,2,FALSE)</f>
        <v>85584865987</v>
      </c>
      <c r="C156" s="22" t="str">
        <f>VLOOKUP(A156,[1]DOBAVLJAČI!A$1:C$65536,3,FALSE)</f>
        <v>ZAGREB</v>
      </c>
      <c r="D156" s="23">
        <v>82.63</v>
      </c>
      <c r="E156" s="18">
        <v>3234</v>
      </c>
      <c r="F156" s="19" t="s">
        <v>138</v>
      </c>
    </row>
    <row r="157" spans="1:251" x14ac:dyDescent="0.2">
      <c r="A157" s="20" t="s">
        <v>142</v>
      </c>
      <c r="B157" s="21">
        <f>VLOOKUP(A157,[1]DOBAVLJAČI!A$1:B$65536,2,FALSE)</f>
        <v>85584865987</v>
      </c>
      <c r="C157" s="22" t="str">
        <f>VLOOKUP(A157,[1]DOBAVLJAČI!A$1:C$65536,3,FALSE)</f>
        <v>ZAGREB</v>
      </c>
      <c r="D157" s="23">
        <v>48.27</v>
      </c>
      <c r="E157" s="18">
        <v>3234</v>
      </c>
      <c r="F157" s="19" t="s">
        <v>37</v>
      </c>
    </row>
    <row r="158" spans="1:251" x14ac:dyDescent="0.2">
      <c r="A158" s="20" t="s">
        <v>142</v>
      </c>
      <c r="B158" s="21">
        <f>VLOOKUP(A158,[1]DOBAVLJAČI!A$1:B$65536,2,FALSE)</f>
        <v>85584865987</v>
      </c>
      <c r="C158" s="22" t="str">
        <f>VLOOKUP(A158,[1]DOBAVLJAČI!A$1:C$65536,3,FALSE)</f>
        <v>ZAGREB</v>
      </c>
      <c r="D158" s="23">
        <v>9.18</v>
      </c>
      <c r="E158" s="18">
        <v>3234</v>
      </c>
      <c r="F158" s="19" t="s">
        <v>37</v>
      </c>
    </row>
    <row r="159" spans="1:251" x14ac:dyDescent="0.2">
      <c r="A159" s="27" t="s">
        <v>21</v>
      </c>
      <c r="B159" s="28"/>
      <c r="C159" s="28"/>
      <c r="D159" s="29">
        <f>SUM(D150:D158)</f>
        <v>1226.53</v>
      </c>
      <c r="E159" s="30"/>
      <c r="F159" s="30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  <c r="IP159" s="31"/>
      <c r="IQ159" s="31"/>
    </row>
    <row r="160" spans="1:251" x14ac:dyDescent="0.2">
      <c r="A160" s="20" t="s">
        <v>143</v>
      </c>
      <c r="B160" s="21" t="str">
        <f>VLOOKUP(A160,[1]DOBAVLJAČI!A$1:B$65536,2,FALSE)</f>
        <v>82031999604</v>
      </c>
      <c r="C160" s="22" t="str">
        <f>VLOOKUP(A160,[1]DOBAVLJAČI!A$1:C$65536,3,FALSE)</f>
        <v>ZAGREB</v>
      </c>
      <c r="D160" s="23">
        <v>38.49</v>
      </c>
      <c r="E160" s="18">
        <v>3212</v>
      </c>
      <c r="F160" s="19" t="s">
        <v>144</v>
      </c>
    </row>
    <row r="161" spans="1:251" x14ac:dyDescent="0.2">
      <c r="A161" s="42" t="s">
        <v>143</v>
      </c>
      <c r="B161" s="21" t="str">
        <f>VLOOKUP(A161,[1]DOBAVLJAČI!A$1:B$65536,2,FALSE)</f>
        <v>82031999604</v>
      </c>
      <c r="C161" s="22" t="str">
        <f>VLOOKUP(A161,[1]DOBAVLJAČI!A$1:C$65536,3,FALSE)</f>
        <v>ZAGREB</v>
      </c>
      <c r="D161" s="43">
        <v>1000.74</v>
      </c>
      <c r="E161" s="18">
        <v>3212</v>
      </c>
      <c r="F161" s="19" t="s">
        <v>144</v>
      </c>
    </row>
    <row r="162" spans="1:251" ht="10.8" thickBot="1" x14ac:dyDescent="0.25">
      <c r="A162" s="48" t="s">
        <v>21</v>
      </c>
      <c r="B162" s="49"/>
      <c r="C162" s="49"/>
      <c r="D162" s="50">
        <f>SUM(D160:D161)</f>
        <v>1039.23</v>
      </c>
      <c r="E162" s="9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</row>
    <row r="163" spans="1:251" ht="11.4" thickTop="1" thickBot="1" x14ac:dyDescent="0.25">
      <c r="A163" s="75" t="s">
        <v>169</v>
      </c>
      <c r="B163" s="76"/>
      <c r="C163" s="76"/>
      <c r="D163" s="77">
        <f>D162+D159+D133+D126+D128+D127+D125+D122+D121+D118+D117+D116+D115+D110+D109+D104+D103+D102+D101+D100+D99+D98+D97+D96+D93+D89+D86+D83+D82+D78+D75+D70+D69+D68+D65+D64+D63+D60+D59+D58+D57+D54+D53+D52+D51+D50+D43+D42+D41+D38+D37+D36+D31+D30+D29+D28+D25+D24+D21+D20+D19+D18+D15+D14+D10+D9+D8+D149+D46</f>
        <v>59143.799999999996</v>
      </c>
    </row>
    <row r="164" spans="1:251" s="31" customFormat="1" ht="10.8" thickTop="1" x14ac:dyDescent="0.3">
      <c r="A164" s="51" t="s">
        <v>145</v>
      </c>
      <c r="B164" s="52" t="s">
        <v>146</v>
      </c>
      <c r="C164" s="53" t="s">
        <v>146</v>
      </c>
      <c r="D164" s="54">
        <v>206.4</v>
      </c>
      <c r="E164" s="55">
        <v>3237</v>
      </c>
      <c r="F164" s="26" t="s">
        <v>147</v>
      </c>
    </row>
    <row r="165" spans="1:251" s="31" customFormat="1" x14ac:dyDescent="0.3">
      <c r="A165" s="26" t="s">
        <v>148</v>
      </c>
      <c r="B165" s="56" t="s">
        <v>146</v>
      </c>
      <c r="C165" s="57" t="s">
        <v>146</v>
      </c>
      <c r="D165" s="58">
        <v>1273.08</v>
      </c>
      <c r="E165" s="55">
        <v>3237</v>
      </c>
      <c r="F165" s="26" t="s">
        <v>147</v>
      </c>
    </row>
    <row r="166" spans="1:251" s="31" customFormat="1" x14ac:dyDescent="0.3">
      <c r="A166" s="26" t="s">
        <v>149</v>
      </c>
      <c r="B166" s="56" t="s">
        <v>146</v>
      </c>
      <c r="C166" s="57" t="s">
        <v>146</v>
      </c>
      <c r="D166" s="58">
        <v>289.56</v>
      </c>
      <c r="E166" s="55">
        <v>3237</v>
      </c>
      <c r="F166" s="26" t="s">
        <v>147</v>
      </c>
    </row>
    <row r="167" spans="1:251" s="31" customFormat="1" x14ac:dyDescent="0.3">
      <c r="A167" s="26" t="s">
        <v>150</v>
      </c>
      <c r="B167" s="56" t="s">
        <v>146</v>
      </c>
      <c r="C167" s="57" t="s">
        <v>146</v>
      </c>
      <c r="D167" s="58">
        <v>2311.6799999999998</v>
      </c>
      <c r="E167" s="55">
        <v>3237</v>
      </c>
      <c r="F167" s="26" t="s">
        <v>147</v>
      </c>
    </row>
    <row r="168" spans="1:251" s="31" customFormat="1" x14ac:dyDescent="0.3">
      <c r="A168" s="26" t="s">
        <v>151</v>
      </c>
      <c r="B168" s="56" t="s">
        <v>146</v>
      </c>
      <c r="C168" s="57" t="s">
        <v>146</v>
      </c>
      <c r="D168" s="58">
        <v>372.29</v>
      </c>
      <c r="E168" s="55">
        <v>3237</v>
      </c>
      <c r="F168" s="26" t="s">
        <v>147</v>
      </c>
    </row>
    <row r="169" spans="1:251" s="31" customFormat="1" x14ac:dyDescent="0.3">
      <c r="A169" s="26" t="s">
        <v>152</v>
      </c>
      <c r="B169" s="56" t="s">
        <v>146</v>
      </c>
      <c r="C169" s="57" t="s">
        <v>146</v>
      </c>
      <c r="D169" s="58">
        <v>165.12</v>
      </c>
      <c r="E169" s="55">
        <v>3237</v>
      </c>
      <c r="F169" s="26" t="s">
        <v>147</v>
      </c>
    </row>
    <row r="170" spans="1:251" s="31" customFormat="1" x14ac:dyDescent="0.3">
      <c r="A170" s="26" t="s">
        <v>153</v>
      </c>
      <c r="B170" s="56" t="s">
        <v>146</v>
      </c>
      <c r="C170" s="57" t="s">
        <v>146</v>
      </c>
      <c r="D170" s="58">
        <v>206.4</v>
      </c>
      <c r="E170" s="55">
        <v>3237</v>
      </c>
      <c r="F170" s="26" t="s">
        <v>147</v>
      </c>
    </row>
    <row r="171" spans="1:251" s="31" customFormat="1" x14ac:dyDescent="0.3">
      <c r="A171" s="26" t="s">
        <v>154</v>
      </c>
      <c r="B171" s="56" t="s">
        <v>146</v>
      </c>
      <c r="C171" s="57" t="s">
        <v>146</v>
      </c>
      <c r="D171" s="58">
        <v>266.06</v>
      </c>
      <c r="E171" s="55">
        <v>3237</v>
      </c>
      <c r="F171" s="26" t="s">
        <v>147</v>
      </c>
    </row>
    <row r="172" spans="1:251" s="31" customFormat="1" x14ac:dyDescent="0.3">
      <c r="A172" s="59" t="s">
        <v>21</v>
      </c>
      <c r="B172" s="60"/>
      <c r="C172" s="61"/>
      <c r="D172" s="62">
        <f>SUM(D164:D171)</f>
        <v>5090.59</v>
      </c>
      <c r="E172" s="63"/>
      <c r="F172" s="64"/>
    </row>
    <row r="173" spans="1:251" s="31" customFormat="1" x14ac:dyDescent="0.3">
      <c r="A173" s="26" t="s">
        <v>155</v>
      </c>
      <c r="B173" s="56"/>
      <c r="C173" s="57"/>
      <c r="D173" s="58">
        <v>6676.14</v>
      </c>
      <c r="E173" s="65">
        <v>3111</v>
      </c>
      <c r="F173" s="26" t="s">
        <v>156</v>
      </c>
    </row>
    <row r="174" spans="1:251" s="31" customFormat="1" x14ac:dyDescent="0.3">
      <c r="A174" s="26"/>
      <c r="B174" s="56"/>
      <c r="C174" s="57"/>
      <c r="D174" s="58">
        <v>1101.56</v>
      </c>
      <c r="E174" s="55">
        <v>3132</v>
      </c>
      <c r="F174" s="26" t="s">
        <v>157</v>
      </c>
    </row>
    <row r="175" spans="1:251" s="31" customFormat="1" x14ac:dyDescent="0.3">
      <c r="A175" s="26"/>
      <c r="B175" s="56"/>
      <c r="C175" s="57"/>
      <c r="D175" s="58">
        <v>98.15</v>
      </c>
      <c r="E175" s="65">
        <v>3212</v>
      </c>
      <c r="F175" s="26" t="s">
        <v>158</v>
      </c>
    </row>
    <row r="176" spans="1:251" s="31" customFormat="1" x14ac:dyDescent="0.3">
      <c r="A176" s="51"/>
      <c r="B176" s="52"/>
      <c r="C176" s="57"/>
      <c r="D176" s="39">
        <v>1500</v>
      </c>
      <c r="E176" s="18">
        <v>3121</v>
      </c>
      <c r="F176" s="19" t="s">
        <v>159</v>
      </c>
    </row>
    <row r="177" spans="1:6" s="31" customFormat="1" x14ac:dyDescent="0.3">
      <c r="A177" s="51"/>
      <c r="B177" s="52"/>
      <c r="C177" s="26"/>
      <c r="D177" s="43">
        <v>504</v>
      </c>
      <c r="E177" s="18">
        <v>3295</v>
      </c>
      <c r="F177" s="19" t="s">
        <v>160</v>
      </c>
    </row>
    <row r="178" spans="1:6" s="31" customFormat="1" x14ac:dyDescent="0.3">
      <c r="A178" s="26"/>
      <c r="B178" s="56"/>
      <c r="C178" s="57"/>
      <c r="D178" s="58">
        <v>4456.54</v>
      </c>
      <c r="E178" s="18">
        <v>3211</v>
      </c>
      <c r="F178" s="19" t="s">
        <v>161</v>
      </c>
    </row>
    <row r="179" spans="1:6" s="31" customFormat="1" x14ac:dyDescent="0.3">
      <c r="A179" s="26"/>
      <c r="B179" s="56"/>
      <c r="C179" s="57"/>
      <c r="D179" s="58">
        <v>28.8</v>
      </c>
      <c r="E179" s="18">
        <v>3221</v>
      </c>
      <c r="F179" s="19" t="s">
        <v>162</v>
      </c>
    </row>
    <row r="180" spans="1:6" s="31" customFormat="1" x14ac:dyDescent="0.3">
      <c r="A180" s="26"/>
      <c r="B180" s="56"/>
      <c r="C180" s="57"/>
      <c r="D180" s="58">
        <v>229.27</v>
      </c>
      <c r="E180" s="18">
        <v>3293</v>
      </c>
      <c r="F180" s="19" t="s">
        <v>163</v>
      </c>
    </row>
    <row r="181" spans="1:6" s="31" customFormat="1" x14ac:dyDescent="0.3">
      <c r="A181" s="26"/>
      <c r="B181" s="56"/>
      <c r="C181" s="57"/>
      <c r="D181" s="58">
        <v>9.2899999999999991</v>
      </c>
      <c r="E181" s="18">
        <v>3224</v>
      </c>
      <c r="F181" s="19" t="s">
        <v>164</v>
      </c>
    </row>
    <row r="182" spans="1:6" s="31" customFormat="1" x14ac:dyDescent="0.3">
      <c r="A182" s="26"/>
      <c r="B182" s="56"/>
      <c r="C182" s="57"/>
      <c r="D182" s="58">
        <v>3.5</v>
      </c>
      <c r="E182" s="18">
        <v>3239</v>
      </c>
      <c r="F182" s="19" t="s">
        <v>165</v>
      </c>
    </row>
    <row r="183" spans="1:6" s="31" customFormat="1" x14ac:dyDescent="0.3">
      <c r="A183" s="26"/>
      <c r="B183" s="56"/>
      <c r="C183" s="57"/>
      <c r="D183" s="58">
        <v>5</v>
      </c>
      <c r="E183" s="18">
        <v>3231</v>
      </c>
      <c r="F183" s="19" t="s">
        <v>166</v>
      </c>
    </row>
    <row r="184" spans="1:6" s="31" customFormat="1" x14ac:dyDescent="0.3">
      <c r="A184" s="26"/>
      <c r="B184" s="56"/>
      <c r="C184" s="57"/>
      <c r="D184" s="58">
        <v>258.10000000000002</v>
      </c>
      <c r="E184" s="55">
        <v>3236</v>
      </c>
      <c r="F184" s="26" t="s">
        <v>167</v>
      </c>
    </row>
    <row r="185" spans="1:6" s="31" customFormat="1" ht="15" customHeight="1" thickBot="1" x14ac:dyDescent="0.35">
      <c r="A185" s="49" t="s">
        <v>21</v>
      </c>
      <c r="B185" s="66"/>
      <c r="C185" s="49"/>
      <c r="D185" s="67">
        <f>SUM(D173:D184)</f>
        <v>14870.35</v>
      </c>
      <c r="E185" s="68"/>
      <c r="F185" s="69"/>
    </row>
    <row r="186" spans="1:6" s="31" customFormat="1" ht="15" customHeight="1" thickTop="1" thickBot="1" x14ac:dyDescent="0.35">
      <c r="A186" s="78" t="s">
        <v>170</v>
      </c>
      <c r="B186" s="79"/>
      <c r="C186" s="79"/>
      <c r="D186" s="80">
        <f>D172+D185</f>
        <v>19960.940000000002</v>
      </c>
      <c r="E186" s="11"/>
      <c r="F186" s="9"/>
    </row>
    <row r="187" spans="1:6" ht="10.8" thickTop="1" x14ac:dyDescent="0.2"/>
    <row r="188" spans="1:6" ht="24" hidden="1" customHeight="1" thickTop="1" thickBot="1" x14ac:dyDescent="0.25">
      <c r="C188" s="71" t="s">
        <v>168</v>
      </c>
      <c r="D188" s="72">
        <f>D163+D186</f>
        <v>79104.739999999991</v>
      </c>
    </row>
  </sheetData>
  <sheetProtection algorithmName="SHA-512" hashValue="/gNkyBEOt2IeN19pNQJktk78vyF83R4hqdCe5vs5EF/5dCT7Gbs6Bpnt7ykMu1MMCfBBPvLBL2+Hh78Rv1aOyQ==" saltValue="/01rOOsUTyqindPNOFcK9g==" spinCount="100000" sheet="1" objects="1" scenarios="1" selectLockedCells="1" selectUnlockedCells="1"/>
  <autoFilter ref="A7:F161"/>
  <conditionalFormatting sqref="A11">
    <cfRule type="duplicateValues" dxfId="2" priority="2" stopIfTrue="1"/>
  </conditionalFormatting>
  <conditionalFormatting sqref="A58">
    <cfRule type="duplicateValues" dxfId="1" priority="1" stopIfTrue="1"/>
  </conditionalFormatting>
  <conditionalFormatting sqref="A90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JO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2024-08-01T08:42:28Z</dcterms:created>
  <dcterms:modified xsi:type="dcterms:W3CDTF">2024-09-03T12:00:34Z</dcterms:modified>
</cp:coreProperties>
</file>